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 tabRatio="638"/>
  </bookViews>
  <sheets>
    <sheet name="Cuadro 4 RXS" sheetId="18" r:id="rId1"/>
  </sheets>
  <definedNames>
    <definedName name="_xlnm.Print_Area" localSheetId="0">'Cuadro 4 RXS'!$A$1:$P$168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18" l="1"/>
  <c r="H161" i="18"/>
  <c r="C161" i="18"/>
  <c r="M160" i="18"/>
  <c r="H160" i="18"/>
  <c r="C160" i="18"/>
  <c r="C125" i="18" s="1"/>
  <c r="C111" i="18" s="1"/>
  <c r="M159" i="18"/>
  <c r="H159" i="18"/>
  <c r="C159" i="18"/>
  <c r="M158" i="18"/>
  <c r="M123" i="18" s="1"/>
  <c r="M109" i="18" s="1"/>
  <c r="H158" i="18"/>
  <c r="C158" i="18"/>
  <c r="M157" i="18"/>
  <c r="H157" i="18"/>
  <c r="H154" i="18" s="1"/>
  <c r="C157" i="18"/>
  <c r="M156" i="18"/>
  <c r="H156" i="18"/>
  <c r="C156" i="18"/>
  <c r="C121" i="18" s="1"/>
  <c r="C107" i="18" s="1"/>
  <c r="M155" i="18"/>
  <c r="H155" i="18"/>
  <c r="C155" i="18"/>
  <c r="O154" i="18"/>
  <c r="N154" i="18"/>
  <c r="L154" i="18"/>
  <c r="K154" i="18"/>
  <c r="J154" i="18"/>
  <c r="I154" i="18"/>
  <c r="G154" i="18"/>
  <c r="F154" i="18"/>
  <c r="E154" i="18"/>
  <c r="D154" i="18"/>
  <c r="C154" i="18"/>
  <c r="M153" i="18"/>
  <c r="H153" i="18"/>
  <c r="C153" i="18"/>
  <c r="M152" i="18"/>
  <c r="H152" i="18"/>
  <c r="C152" i="18"/>
  <c r="M151" i="18"/>
  <c r="H151" i="18"/>
  <c r="H123" i="18" s="1"/>
  <c r="H109" i="18" s="1"/>
  <c r="C151" i="18"/>
  <c r="M150" i="18"/>
  <c r="H150" i="18"/>
  <c r="C150" i="18"/>
  <c r="C147" i="18" s="1"/>
  <c r="M149" i="18"/>
  <c r="H149" i="18"/>
  <c r="C149" i="18"/>
  <c r="M148" i="18"/>
  <c r="M147" i="18" s="1"/>
  <c r="H148" i="18"/>
  <c r="H147" i="18" s="1"/>
  <c r="C148" i="18"/>
  <c r="O147" i="18"/>
  <c r="N147" i="18"/>
  <c r="L147" i="18"/>
  <c r="K147" i="18"/>
  <c r="J147" i="18"/>
  <c r="I147" i="18"/>
  <c r="G147" i="18"/>
  <c r="F147" i="18"/>
  <c r="E147" i="18"/>
  <c r="D147" i="18"/>
  <c r="M146" i="18"/>
  <c r="H146" i="18"/>
  <c r="C146" i="18"/>
  <c r="M145" i="18"/>
  <c r="H145" i="18"/>
  <c r="C145" i="18"/>
  <c r="M144" i="18"/>
  <c r="H144" i="18"/>
  <c r="C144" i="18"/>
  <c r="C130" i="18" s="1"/>
  <c r="C123" i="18" s="1"/>
  <c r="M143" i="18"/>
  <c r="H143" i="18"/>
  <c r="C143" i="18"/>
  <c r="M142" i="18"/>
  <c r="H142" i="18"/>
  <c r="C142" i="18"/>
  <c r="M141" i="18"/>
  <c r="H141" i="18"/>
  <c r="C141" i="18"/>
  <c r="O140" i="18"/>
  <c r="N140" i="18"/>
  <c r="M140" i="18"/>
  <c r="L140" i="18"/>
  <c r="K140" i="18"/>
  <c r="J140" i="18"/>
  <c r="I140" i="18"/>
  <c r="G140" i="18"/>
  <c r="F140" i="18"/>
  <c r="E140" i="18"/>
  <c r="D140" i="18"/>
  <c r="M139" i="18"/>
  <c r="H139" i="18"/>
  <c r="H132" i="18" s="1"/>
  <c r="C139" i="18"/>
  <c r="M138" i="18"/>
  <c r="H138" i="18"/>
  <c r="C138" i="18"/>
  <c r="C131" i="18" s="1"/>
  <c r="C124" i="18" s="1"/>
  <c r="M137" i="18"/>
  <c r="H137" i="18"/>
  <c r="C137" i="18"/>
  <c r="M136" i="18"/>
  <c r="H136" i="18"/>
  <c r="C136" i="18"/>
  <c r="M135" i="18"/>
  <c r="H135" i="18"/>
  <c r="H128" i="18" s="1"/>
  <c r="C135" i="18"/>
  <c r="M134" i="18"/>
  <c r="H134" i="18"/>
  <c r="C134" i="18"/>
  <c r="O133" i="18"/>
  <c r="N133" i="18"/>
  <c r="L133" i="18"/>
  <c r="K133" i="18"/>
  <c r="J133" i="18"/>
  <c r="I133" i="18"/>
  <c r="H133" i="18"/>
  <c r="G133" i="18"/>
  <c r="F133" i="18"/>
  <c r="E133" i="18"/>
  <c r="D133" i="18"/>
  <c r="O132" i="18"/>
  <c r="N132" i="18"/>
  <c r="M132" i="18"/>
  <c r="M125" i="18" s="1"/>
  <c r="L132" i="18"/>
  <c r="K132" i="18"/>
  <c r="J132" i="18"/>
  <c r="I132" i="18"/>
  <c r="I125" i="18" s="1"/>
  <c r="I111" i="18" s="1"/>
  <c r="G132" i="18"/>
  <c r="F132" i="18"/>
  <c r="E132" i="18"/>
  <c r="E125" i="18" s="1"/>
  <c r="E111" i="18" s="1"/>
  <c r="D132" i="18"/>
  <c r="C132" i="18"/>
  <c r="O131" i="18"/>
  <c r="N131" i="18"/>
  <c r="N124" i="18" s="1"/>
  <c r="N110" i="18" s="1"/>
  <c r="M131" i="18"/>
  <c r="L131" i="18"/>
  <c r="K131" i="18"/>
  <c r="J131" i="18"/>
  <c r="J124" i="18" s="1"/>
  <c r="J110" i="18" s="1"/>
  <c r="I131" i="18"/>
  <c r="G131" i="18"/>
  <c r="F131" i="18"/>
  <c r="F124" i="18" s="1"/>
  <c r="F110" i="18" s="1"/>
  <c r="E131" i="18"/>
  <c r="D131" i="18"/>
  <c r="O130" i="18"/>
  <c r="O123" i="18" s="1"/>
  <c r="O109" i="18" s="1"/>
  <c r="N130" i="18"/>
  <c r="M130" i="18"/>
  <c r="L130" i="18"/>
  <c r="K130" i="18"/>
  <c r="K123" i="18" s="1"/>
  <c r="K109" i="18" s="1"/>
  <c r="J130" i="18"/>
  <c r="I130" i="18"/>
  <c r="H130" i="18"/>
  <c r="G130" i="18"/>
  <c r="G123" i="18" s="1"/>
  <c r="G109" i="18" s="1"/>
  <c r="F130" i="18"/>
  <c r="E130" i="18"/>
  <c r="D130" i="18"/>
  <c r="O129" i="18"/>
  <c r="N129" i="18"/>
  <c r="L129" i="18"/>
  <c r="K129" i="18"/>
  <c r="J129" i="18"/>
  <c r="I129" i="18"/>
  <c r="H129" i="18"/>
  <c r="H122" i="18" s="1"/>
  <c r="H108" i="18" s="1"/>
  <c r="G129" i="18"/>
  <c r="F129" i="18"/>
  <c r="E129" i="18"/>
  <c r="D129" i="18"/>
  <c r="C129" i="18"/>
  <c r="O128" i="18"/>
  <c r="N128" i="18"/>
  <c r="M128" i="18"/>
  <c r="M121" i="18" s="1"/>
  <c r="L128" i="18"/>
  <c r="K128" i="18"/>
  <c r="J128" i="18"/>
  <c r="I128" i="18"/>
  <c r="I121" i="18" s="1"/>
  <c r="I107" i="18" s="1"/>
  <c r="G128" i="18"/>
  <c r="F128" i="18"/>
  <c r="E128" i="18"/>
  <c r="E121" i="18" s="1"/>
  <c r="E107" i="18" s="1"/>
  <c r="D128" i="18"/>
  <c r="C128" i="18"/>
  <c r="O127" i="18"/>
  <c r="N127" i="18"/>
  <c r="M127" i="18"/>
  <c r="L127" i="18"/>
  <c r="K127" i="18"/>
  <c r="J127" i="18"/>
  <c r="I127" i="18"/>
  <c r="I126" i="18" s="1"/>
  <c r="G127" i="18"/>
  <c r="F127" i="18"/>
  <c r="E127" i="18"/>
  <c r="E126" i="18" s="1"/>
  <c r="D127" i="18"/>
  <c r="O126" i="18"/>
  <c r="G126" i="18"/>
  <c r="O125" i="18"/>
  <c r="N125" i="18"/>
  <c r="L125" i="18"/>
  <c r="L111" i="18" s="1"/>
  <c r="K125" i="18"/>
  <c r="J125" i="18"/>
  <c r="H125" i="18"/>
  <c r="H111" i="18" s="1"/>
  <c r="G125" i="18"/>
  <c r="F125" i="18"/>
  <c r="D125" i="18"/>
  <c r="D111" i="18" s="1"/>
  <c r="O124" i="18"/>
  <c r="M124" i="18"/>
  <c r="L124" i="18"/>
  <c r="K124" i="18"/>
  <c r="I124" i="18"/>
  <c r="I110" i="18" s="1"/>
  <c r="G124" i="18"/>
  <c r="E124" i="18"/>
  <c r="E110" i="18" s="1"/>
  <c r="D124" i="18"/>
  <c r="N123" i="18"/>
  <c r="N109" i="18" s="1"/>
  <c r="L123" i="18"/>
  <c r="J123" i="18"/>
  <c r="J109" i="18" s="1"/>
  <c r="I123" i="18"/>
  <c r="F123" i="18"/>
  <c r="F109" i="18" s="1"/>
  <c r="E123" i="18"/>
  <c r="D123" i="18"/>
  <c r="O122" i="18"/>
  <c r="N122" i="18"/>
  <c r="K122" i="18"/>
  <c r="J122" i="18"/>
  <c r="I122" i="18"/>
  <c r="G122" i="18"/>
  <c r="F122" i="18"/>
  <c r="E122" i="18"/>
  <c r="O121" i="18"/>
  <c r="N121" i="18"/>
  <c r="L121" i="18"/>
  <c r="K121" i="18"/>
  <c r="J121" i="18"/>
  <c r="H121" i="18"/>
  <c r="H107" i="18" s="1"/>
  <c r="G121" i="18"/>
  <c r="F121" i="18"/>
  <c r="D121" i="18"/>
  <c r="O120" i="18"/>
  <c r="M120" i="18"/>
  <c r="L120" i="18"/>
  <c r="K120" i="18"/>
  <c r="I120" i="18"/>
  <c r="G120" i="18"/>
  <c r="E120" i="18"/>
  <c r="D120" i="18"/>
  <c r="M118" i="18"/>
  <c r="H118" i="18"/>
  <c r="C118" i="18"/>
  <c r="M117" i="18"/>
  <c r="H117" i="18"/>
  <c r="C117" i="18"/>
  <c r="M116" i="18"/>
  <c r="H116" i="18"/>
  <c r="C116" i="18"/>
  <c r="M115" i="18"/>
  <c r="H115" i="18"/>
  <c r="C115" i="18"/>
  <c r="C112" i="18" s="1"/>
  <c r="M114" i="18"/>
  <c r="H114" i="18"/>
  <c r="C114" i="18"/>
  <c r="M113" i="18"/>
  <c r="H113" i="18"/>
  <c r="C113" i="18"/>
  <c r="O112" i="18"/>
  <c r="N112" i="18"/>
  <c r="M112" i="18"/>
  <c r="L112" i="18"/>
  <c r="K112" i="18"/>
  <c r="J112" i="18"/>
  <c r="I112" i="18"/>
  <c r="G112" i="18"/>
  <c r="F112" i="18"/>
  <c r="E112" i="18"/>
  <c r="D112" i="18"/>
  <c r="O111" i="18"/>
  <c r="N111" i="18"/>
  <c r="K111" i="18"/>
  <c r="J111" i="18"/>
  <c r="G111" i="18"/>
  <c r="F111" i="18"/>
  <c r="O110" i="18"/>
  <c r="L110" i="18"/>
  <c r="K110" i="18"/>
  <c r="G110" i="18"/>
  <c r="D110" i="18"/>
  <c r="C110" i="18"/>
  <c r="L109" i="18"/>
  <c r="I109" i="18"/>
  <c r="E109" i="18"/>
  <c r="D109" i="18"/>
  <c r="N108" i="18"/>
  <c r="J108" i="18"/>
  <c r="I108" i="18"/>
  <c r="F108" i="18"/>
  <c r="E108" i="18"/>
  <c r="O107" i="18"/>
  <c r="N107" i="18"/>
  <c r="K107" i="18"/>
  <c r="J107" i="18"/>
  <c r="G107" i="18"/>
  <c r="F107" i="18"/>
  <c r="O106" i="18"/>
  <c r="L106" i="18"/>
  <c r="K106" i="18"/>
  <c r="G106" i="18"/>
  <c r="D106" i="18"/>
  <c r="M104" i="18"/>
  <c r="H104" i="18"/>
  <c r="C104" i="18"/>
  <c r="M103" i="18"/>
  <c r="H103" i="18"/>
  <c r="C103" i="18"/>
  <c r="M102" i="18"/>
  <c r="H102" i="18"/>
  <c r="C102" i="18"/>
  <c r="M101" i="18"/>
  <c r="H101" i="18"/>
  <c r="H98" i="18" s="1"/>
  <c r="C101" i="18"/>
  <c r="M100" i="18"/>
  <c r="H100" i="18"/>
  <c r="C100" i="18"/>
  <c r="C98" i="18" s="1"/>
  <c r="M99" i="18"/>
  <c r="H99" i="18"/>
  <c r="C99" i="18"/>
  <c r="O98" i="18"/>
  <c r="N98" i="18"/>
  <c r="L98" i="18"/>
  <c r="K98" i="18"/>
  <c r="J98" i="18"/>
  <c r="I98" i="18"/>
  <c r="G98" i="18"/>
  <c r="F98" i="18"/>
  <c r="E98" i="18"/>
  <c r="D98" i="18"/>
  <c r="O97" i="18"/>
  <c r="N97" i="18"/>
  <c r="L97" i="18"/>
  <c r="K97" i="18"/>
  <c r="J97" i="18"/>
  <c r="I97" i="18"/>
  <c r="H97" i="18"/>
  <c r="G97" i="18"/>
  <c r="F97" i="18"/>
  <c r="E97" i="18"/>
  <c r="D97" i="18"/>
  <c r="O96" i="18"/>
  <c r="N96" i="18"/>
  <c r="M96" i="18"/>
  <c r="L96" i="18"/>
  <c r="K96" i="18"/>
  <c r="J96" i="18"/>
  <c r="I96" i="18"/>
  <c r="G96" i="18"/>
  <c r="F96" i="18"/>
  <c r="E96" i="18"/>
  <c r="D96" i="18"/>
  <c r="O95" i="18"/>
  <c r="N95" i="18"/>
  <c r="L95" i="18"/>
  <c r="K95" i="18"/>
  <c r="J95" i="18"/>
  <c r="I95" i="18"/>
  <c r="G95" i="18"/>
  <c r="F95" i="18"/>
  <c r="F91" i="18" s="1"/>
  <c r="E95" i="18"/>
  <c r="D95" i="18"/>
  <c r="O94" i="18"/>
  <c r="O91" i="18" s="1"/>
  <c r="N94" i="18"/>
  <c r="L94" i="18"/>
  <c r="K94" i="18"/>
  <c r="K91" i="18" s="1"/>
  <c r="J94" i="18"/>
  <c r="I94" i="18"/>
  <c r="G94" i="18"/>
  <c r="G91" i="18" s="1"/>
  <c r="F94" i="18"/>
  <c r="E94" i="18"/>
  <c r="D94" i="18"/>
  <c r="C94" i="18"/>
  <c r="O93" i="18"/>
  <c r="N93" i="18"/>
  <c r="L93" i="18"/>
  <c r="K93" i="18"/>
  <c r="J93" i="18"/>
  <c r="I93" i="18"/>
  <c r="G93" i="18"/>
  <c r="F93" i="18"/>
  <c r="E93" i="18"/>
  <c r="D93" i="18"/>
  <c r="O92" i="18"/>
  <c r="N92" i="18"/>
  <c r="M92" i="18"/>
  <c r="L92" i="18"/>
  <c r="K92" i="18"/>
  <c r="J92" i="18"/>
  <c r="I92" i="18"/>
  <c r="G92" i="18"/>
  <c r="F92" i="18"/>
  <c r="E92" i="18"/>
  <c r="D92" i="18"/>
  <c r="N91" i="18"/>
  <c r="J91" i="18"/>
  <c r="O90" i="18"/>
  <c r="N90" i="18"/>
  <c r="L90" i="18"/>
  <c r="K90" i="18"/>
  <c r="J90" i="18"/>
  <c r="I90" i="18"/>
  <c r="G90" i="18"/>
  <c r="F90" i="18"/>
  <c r="E90" i="18"/>
  <c r="D90" i="18"/>
  <c r="C90" i="18"/>
  <c r="O89" i="18"/>
  <c r="N89" i="18"/>
  <c r="L89" i="18"/>
  <c r="K89" i="18"/>
  <c r="J89" i="18"/>
  <c r="I89" i="18"/>
  <c r="H89" i="18"/>
  <c r="G89" i="18"/>
  <c r="F89" i="18"/>
  <c r="E89" i="18"/>
  <c r="D89" i="18"/>
  <c r="O88" i="18"/>
  <c r="N88" i="18"/>
  <c r="L88" i="18"/>
  <c r="K88" i="18"/>
  <c r="J88" i="18"/>
  <c r="I88" i="18"/>
  <c r="G88" i="18"/>
  <c r="F88" i="18"/>
  <c r="E88" i="18"/>
  <c r="D88" i="18"/>
  <c r="O87" i="18"/>
  <c r="N87" i="18"/>
  <c r="N84" i="18" s="1"/>
  <c r="L87" i="18"/>
  <c r="K87" i="18"/>
  <c r="J87" i="18"/>
  <c r="J84" i="18" s="1"/>
  <c r="I87" i="18"/>
  <c r="G87" i="18"/>
  <c r="F87" i="18"/>
  <c r="F84" i="18" s="1"/>
  <c r="E87" i="18"/>
  <c r="D87" i="18"/>
  <c r="O86" i="18"/>
  <c r="N86" i="18"/>
  <c r="L86" i="18"/>
  <c r="K86" i="18"/>
  <c r="K84" i="18" s="1"/>
  <c r="J86" i="18"/>
  <c r="I86" i="18"/>
  <c r="G86" i="18"/>
  <c r="F86" i="18"/>
  <c r="E86" i="18"/>
  <c r="D86" i="18"/>
  <c r="C86" i="18"/>
  <c r="O85" i="18"/>
  <c r="N85" i="18"/>
  <c r="L85" i="18"/>
  <c r="K85" i="18"/>
  <c r="J85" i="18"/>
  <c r="I85" i="18"/>
  <c r="H85" i="18"/>
  <c r="G85" i="18"/>
  <c r="F85" i="18"/>
  <c r="E85" i="18"/>
  <c r="D85" i="18"/>
  <c r="I84" i="18"/>
  <c r="E84" i="18"/>
  <c r="O83" i="18"/>
  <c r="N83" i="18"/>
  <c r="L83" i="18"/>
  <c r="K83" i="18"/>
  <c r="J83" i="18"/>
  <c r="I83" i="18"/>
  <c r="G83" i="18"/>
  <c r="F83" i="18"/>
  <c r="E83" i="18"/>
  <c r="D83" i="18"/>
  <c r="O82" i="18"/>
  <c r="N82" i="18"/>
  <c r="L82" i="18"/>
  <c r="K82" i="18"/>
  <c r="J82" i="18"/>
  <c r="I82" i="18"/>
  <c r="G82" i="18"/>
  <c r="F82" i="18"/>
  <c r="E82" i="18"/>
  <c r="D82" i="18"/>
  <c r="C82" i="18"/>
  <c r="O81" i="18"/>
  <c r="N81" i="18"/>
  <c r="L81" i="18"/>
  <c r="K81" i="18"/>
  <c r="J81" i="18"/>
  <c r="I81" i="18"/>
  <c r="G81" i="18"/>
  <c r="F81" i="18"/>
  <c r="E81" i="18"/>
  <c r="D81" i="18"/>
  <c r="O80" i="18"/>
  <c r="N80" i="18"/>
  <c r="M80" i="18"/>
  <c r="L80" i="18"/>
  <c r="K80" i="18"/>
  <c r="J80" i="18"/>
  <c r="I80" i="18"/>
  <c r="I77" i="18" s="1"/>
  <c r="G80" i="18"/>
  <c r="F80" i="18"/>
  <c r="E80" i="18"/>
  <c r="E77" i="18" s="1"/>
  <c r="D80" i="18"/>
  <c r="O79" i="18"/>
  <c r="N79" i="18"/>
  <c r="L79" i="18"/>
  <c r="K79" i="18"/>
  <c r="J79" i="18"/>
  <c r="J77" i="18" s="1"/>
  <c r="I79" i="18"/>
  <c r="G79" i="18"/>
  <c r="F79" i="18"/>
  <c r="F77" i="18" s="1"/>
  <c r="E79" i="18"/>
  <c r="D79" i="18"/>
  <c r="O78" i="18"/>
  <c r="N78" i="18"/>
  <c r="L78" i="18"/>
  <c r="K78" i="18"/>
  <c r="J78" i="18"/>
  <c r="I78" i="18"/>
  <c r="G78" i="18"/>
  <c r="G77" i="18" s="1"/>
  <c r="F78" i="18"/>
  <c r="E78" i="18"/>
  <c r="D78" i="18"/>
  <c r="C78" i="18"/>
  <c r="L77" i="18"/>
  <c r="D77" i="18"/>
  <c r="M76" i="18"/>
  <c r="H76" i="18"/>
  <c r="H55" i="18" s="1"/>
  <c r="C76" i="18"/>
  <c r="C55" i="18" s="1"/>
  <c r="M75" i="18"/>
  <c r="H75" i="18"/>
  <c r="C75" i="18"/>
  <c r="M74" i="18"/>
  <c r="M53" i="18" s="1"/>
  <c r="H74" i="18"/>
  <c r="C74" i="18"/>
  <c r="M73" i="18"/>
  <c r="H73" i="18"/>
  <c r="H70" i="18" s="1"/>
  <c r="C73" i="18"/>
  <c r="M72" i="18"/>
  <c r="H72" i="18"/>
  <c r="H51" i="18" s="1"/>
  <c r="C72" i="18"/>
  <c r="C51" i="18" s="1"/>
  <c r="M71" i="18"/>
  <c r="H71" i="18"/>
  <c r="C71" i="18"/>
  <c r="O70" i="18"/>
  <c r="N70" i="18"/>
  <c r="L70" i="18"/>
  <c r="K70" i="18"/>
  <c r="J70" i="18"/>
  <c r="I70" i="18"/>
  <c r="G70" i="18"/>
  <c r="F70" i="18"/>
  <c r="E70" i="18"/>
  <c r="D70" i="18"/>
  <c r="M69" i="18"/>
  <c r="H69" i="18"/>
  <c r="C69" i="18"/>
  <c r="M68" i="18"/>
  <c r="H68" i="18"/>
  <c r="C68" i="18"/>
  <c r="M67" i="18"/>
  <c r="H67" i="18"/>
  <c r="C67" i="18"/>
  <c r="M66" i="18"/>
  <c r="H66" i="18"/>
  <c r="H63" i="18" s="1"/>
  <c r="C66" i="18"/>
  <c r="C63" i="18" s="1"/>
  <c r="M65" i="18"/>
  <c r="H65" i="18"/>
  <c r="C65" i="18"/>
  <c r="M64" i="18"/>
  <c r="M63" i="18" s="1"/>
  <c r="H64" i="18"/>
  <c r="C64" i="18"/>
  <c r="O63" i="18"/>
  <c r="N63" i="18"/>
  <c r="L63" i="18"/>
  <c r="K63" i="18"/>
  <c r="J63" i="18"/>
  <c r="I63" i="18"/>
  <c r="G63" i="18"/>
  <c r="F63" i="18"/>
  <c r="E63" i="18"/>
  <c r="D63" i="18"/>
  <c r="M62" i="18"/>
  <c r="M55" i="18" s="1"/>
  <c r="H62" i="18"/>
  <c r="C62" i="18"/>
  <c r="M61" i="18"/>
  <c r="M54" i="18" s="1"/>
  <c r="H61" i="18"/>
  <c r="H54" i="18" s="1"/>
  <c r="C61" i="18"/>
  <c r="M60" i="18"/>
  <c r="H60" i="18"/>
  <c r="C60" i="18"/>
  <c r="C53" i="18" s="1"/>
  <c r="M59" i="18"/>
  <c r="H59" i="18"/>
  <c r="C59" i="18"/>
  <c r="C56" i="18" s="1"/>
  <c r="M58" i="18"/>
  <c r="M51" i="18" s="1"/>
  <c r="H58" i="18"/>
  <c r="C58" i="18"/>
  <c r="M57" i="18"/>
  <c r="M50" i="18" s="1"/>
  <c r="H57" i="18"/>
  <c r="C57" i="18"/>
  <c r="O56" i="18"/>
  <c r="N56" i="18"/>
  <c r="M56" i="18"/>
  <c r="L56" i="18"/>
  <c r="K56" i="18"/>
  <c r="J56" i="18"/>
  <c r="I56" i="18"/>
  <c r="G56" i="18"/>
  <c r="F56" i="18"/>
  <c r="E56" i="18"/>
  <c r="D56" i="18"/>
  <c r="O55" i="18"/>
  <c r="N55" i="18"/>
  <c r="L55" i="18"/>
  <c r="K55" i="18"/>
  <c r="J55" i="18"/>
  <c r="J20" i="18" s="1"/>
  <c r="I55" i="18"/>
  <c r="G55" i="18"/>
  <c r="F55" i="18"/>
  <c r="E55" i="18"/>
  <c r="D55" i="18"/>
  <c r="O54" i="18"/>
  <c r="N54" i="18"/>
  <c r="L54" i="18"/>
  <c r="K54" i="18"/>
  <c r="J54" i="18"/>
  <c r="I54" i="18"/>
  <c r="G54" i="18"/>
  <c r="F54" i="18"/>
  <c r="E54" i="18"/>
  <c r="D54" i="18"/>
  <c r="C54" i="18"/>
  <c r="O53" i="18"/>
  <c r="N53" i="18"/>
  <c r="L53" i="18"/>
  <c r="K53" i="18"/>
  <c r="J53" i="18"/>
  <c r="I53" i="18"/>
  <c r="H53" i="18"/>
  <c r="G53" i="18"/>
  <c r="F53" i="18"/>
  <c r="E53" i="18"/>
  <c r="D53" i="18"/>
  <c r="O52" i="18"/>
  <c r="N52" i="18"/>
  <c r="M52" i="18"/>
  <c r="L52" i="18"/>
  <c r="K52" i="18"/>
  <c r="J52" i="18"/>
  <c r="I52" i="18"/>
  <c r="I49" i="18" s="1"/>
  <c r="G52" i="18"/>
  <c r="F52" i="18"/>
  <c r="E52" i="18"/>
  <c r="E49" i="18" s="1"/>
  <c r="D52" i="18"/>
  <c r="O51" i="18"/>
  <c r="N51" i="18"/>
  <c r="L51" i="18"/>
  <c r="K51" i="18"/>
  <c r="J51" i="18"/>
  <c r="I51" i="18"/>
  <c r="G51" i="18"/>
  <c r="F51" i="18"/>
  <c r="F49" i="18" s="1"/>
  <c r="E51" i="18"/>
  <c r="D51" i="18"/>
  <c r="O50" i="18"/>
  <c r="O49" i="18" s="1"/>
  <c r="N50" i="18"/>
  <c r="L50" i="18"/>
  <c r="K50" i="18"/>
  <c r="J50" i="18"/>
  <c r="I50" i="18"/>
  <c r="G50" i="18"/>
  <c r="F50" i="18"/>
  <c r="E50" i="18"/>
  <c r="D50" i="18"/>
  <c r="C50" i="18"/>
  <c r="L49" i="18"/>
  <c r="D49" i="18"/>
  <c r="M48" i="18"/>
  <c r="M97" i="18" s="1"/>
  <c r="H48" i="18"/>
  <c r="H27" i="18" s="1"/>
  <c r="C48" i="18"/>
  <c r="C97" i="18" s="1"/>
  <c r="M47" i="18"/>
  <c r="H47" i="18"/>
  <c r="H96" i="18" s="1"/>
  <c r="C47" i="18"/>
  <c r="C96" i="18" s="1"/>
  <c r="M46" i="18"/>
  <c r="M95" i="18" s="1"/>
  <c r="H46" i="18"/>
  <c r="H95" i="18" s="1"/>
  <c r="C46" i="18"/>
  <c r="C95" i="18" s="1"/>
  <c r="M45" i="18"/>
  <c r="H45" i="18"/>
  <c r="H94" i="18" s="1"/>
  <c r="C45" i="18"/>
  <c r="M44" i="18"/>
  <c r="M93" i="18" s="1"/>
  <c r="H44" i="18"/>
  <c r="H23" i="18" s="1"/>
  <c r="C44" i="18"/>
  <c r="C93" i="18" s="1"/>
  <c r="M43" i="18"/>
  <c r="H43" i="18"/>
  <c r="H92" i="18" s="1"/>
  <c r="C43" i="18"/>
  <c r="C92" i="18" s="1"/>
  <c r="O42" i="18"/>
  <c r="N42" i="18"/>
  <c r="L42" i="18"/>
  <c r="K42" i="18"/>
  <c r="J42" i="18"/>
  <c r="I42" i="18"/>
  <c r="G42" i="18"/>
  <c r="F42" i="18"/>
  <c r="E42" i="18"/>
  <c r="D42" i="18"/>
  <c r="M41" i="18"/>
  <c r="M90" i="18" s="1"/>
  <c r="H41" i="18"/>
  <c r="H90" i="18" s="1"/>
  <c r="C41" i="18"/>
  <c r="M40" i="18"/>
  <c r="M89" i="18" s="1"/>
  <c r="H40" i="18"/>
  <c r="C40" i="18"/>
  <c r="C89" i="18" s="1"/>
  <c r="M39" i="18"/>
  <c r="M88" i="18" s="1"/>
  <c r="H39" i="18"/>
  <c r="H88" i="18" s="1"/>
  <c r="C39" i="18"/>
  <c r="C88" i="18" s="1"/>
  <c r="M38" i="18"/>
  <c r="M87" i="18" s="1"/>
  <c r="H38" i="18"/>
  <c r="C38" i="18"/>
  <c r="C87" i="18" s="1"/>
  <c r="M37" i="18"/>
  <c r="M86" i="18" s="1"/>
  <c r="H37" i="18"/>
  <c r="H86" i="18" s="1"/>
  <c r="C37" i="18"/>
  <c r="M36" i="18"/>
  <c r="H36" i="18"/>
  <c r="C36" i="18"/>
  <c r="C85" i="18" s="1"/>
  <c r="O35" i="18"/>
  <c r="N35" i="18"/>
  <c r="L35" i="18"/>
  <c r="K35" i="18"/>
  <c r="J35" i="18"/>
  <c r="I35" i="18"/>
  <c r="G35" i="18"/>
  <c r="F35" i="18"/>
  <c r="E35" i="18"/>
  <c r="D35" i="18"/>
  <c r="C35" i="18"/>
  <c r="M34" i="18"/>
  <c r="H34" i="18"/>
  <c r="H83" i="18" s="1"/>
  <c r="C34" i="18"/>
  <c r="C83" i="18" s="1"/>
  <c r="M33" i="18"/>
  <c r="H33" i="18"/>
  <c r="H82" i="18" s="1"/>
  <c r="C33" i="18"/>
  <c r="M32" i="18"/>
  <c r="M81" i="18" s="1"/>
  <c r="H32" i="18"/>
  <c r="H81" i="18" s="1"/>
  <c r="C32" i="18"/>
  <c r="M31" i="18"/>
  <c r="H31" i="18"/>
  <c r="H80" i="18" s="1"/>
  <c r="C31" i="18"/>
  <c r="M30" i="18"/>
  <c r="H30" i="18"/>
  <c r="H79" i="18" s="1"/>
  <c r="C30" i="18"/>
  <c r="C79" i="18" s="1"/>
  <c r="M29" i="18"/>
  <c r="H29" i="18"/>
  <c r="C29" i="18"/>
  <c r="O28" i="18"/>
  <c r="N28" i="18"/>
  <c r="L28" i="18"/>
  <c r="K28" i="18"/>
  <c r="J28" i="18"/>
  <c r="I28" i="18"/>
  <c r="G28" i="18"/>
  <c r="F28" i="18"/>
  <c r="E28" i="18"/>
  <c r="D28" i="18"/>
  <c r="O27" i="18"/>
  <c r="N27" i="18"/>
  <c r="N20" i="18" s="1"/>
  <c r="L27" i="18"/>
  <c r="K27" i="18"/>
  <c r="J27" i="18"/>
  <c r="I27" i="18"/>
  <c r="G27" i="18"/>
  <c r="F27" i="18"/>
  <c r="E27" i="18"/>
  <c r="D27" i="18"/>
  <c r="C27" i="18"/>
  <c r="O26" i="18"/>
  <c r="N26" i="18"/>
  <c r="L26" i="18"/>
  <c r="K26" i="18"/>
  <c r="K19" i="18" s="1"/>
  <c r="J26" i="18"/>
  <c r="I26" i="18"/>
  <c r="H26" i="18"/>
  <c r="G26" i="18"/>
  <c r="G19" i="18" s="1"/>
  <c r="F26" i="18"/>
  <c r="E26" i="18"/>
  <c r="D26" i="18"/>
  <c r="C26" i="18"/>
  <c r="C19" i="18" s="1"/>
  <c r="O25" i="18"/>
  <c r="N25" i="18"/>
  <c r="L25" i="18"/>
  <c r="L18" i="18" s="1"/>
  <c r="K25" i="18"/>
  <c r="J25" i="18"/>
  <c r="I25" i="18"/>
  <c r="H25" i="18"/>
  <c r="H18" i="18" s="1"/>
  <c r="G25" i="18"/>
  <c r="F25" i="18"/>
  <c r="E25" i="18"/>
  <c r="D25" i="18"/>
  <c r="D18" i="18" s="1"/>
  <c r="O24" i="18"/>
  <c r="N24" i="18"/>
  <c r="M24" i="18"/>
  <c r="M17" i="18" s="1"/>
  <c r="L24" i="18"/>
  <c r="K24" i="18"/>
  <c r="J24" i="18"/>
  <c r="I24" i="18"/>
  <c r="I17" i="18" s="1"/>
  <c r="G24" i="18"/>
  <c r="F24" i="18"/>
  <c r="E24" i="18"/>
  <c r="D24" i="18"/>
  <c r="O23" i="18"/>
  <c r="N23" i="18"/>
  <c r="L23" i="18"/>
  <c r="K23" i="18"/>
  <c r="J23" i="18"/>
  <c r="J16" i="18" s="1"/>
  <c r="J14" i="18" s="1"/>
  <c r="I23" i="18"/>
  <c r="G23" i="18"/>
  <c r="F23" i="18"/>
  <c r="F16" i="18" s="1"/>
  <c r="F14" i="18" s="1"/>
  <c r="E23" i="18"/>
  <c r="D23" i="18"/>
  <c r="O22" i="18"/>
  <c r="O15" i="18" s="1"/>
  <c r="O14" i="18" s="1"/>
  <c r="N22" i="18"/>
  <c r="L22" i="18"/>
  <c r="K22" i="18"/>
  <c r="J22" i="18"/>
  <c r="I22" i="18"/>
  <c r="I21" i="18" s="1"/>
  <c r="H22" i="18"/>
  <c r="G22" i="18"/>
  <c r="F22" i="18"/>
  <c r="E22" i="18"/>
  <c r="E21" i="18" s="1"/>
  <c r="D22" i="18"/>
  <c r="N21" i="18"/>
  <c r="J21" i="18"/>
  <c r="F21" i="18"/>
  <c r="O20" i="18"/>
  <c r="L20" i="18"/>
  <c r="K20" i="18"/>
  <c r="I20" i="18"/>
  <c r="H20" i="18"/>
  <c r="G20" i="18"/>
  <c r="F20" i="18"/>
  <c r="E20" i="18"/>
  <c r="D20" i="18"/>
  <c r="C20" i="18"/>
  <c r="O19" i="18"/>
  <c r="N19" i="18"/>
  <c r="L19" i="18"/>
  <c r="J19" i="18"/>
  <c r="I19" i="18"/>
  <c r="H19" i="18"/>
  <c r="F19" i="18"/>
  <c r="E19" i="18"/>
  <c r="D19" i="18"/>
  <c r="O18" i="18"/>
  <c r="N18" i="18"/>
  <c r="K18" i="18"/>
  <c r="J18" i="18"/>
  <c r="I18" i="18"/>
  <c r="G18" i="18"/>
  <c r="F18" i="18"/>
  <c r="E18" i="18"/>
  <c r="O17" i="18"/>
  <c r="N17" i="18"/>
  <c r="L17" i="18"/>
  <c r="K17" i="18"/>
  <c r="J17" i="18"/>
  <c r="G17" i="18"/>
  <c r="F17" i="18"/>
  <c r="D17" i="18"/>
  <c r="O16" i="18"/>
  <c r="L16" i="18"/>
  <c r="K16" i="18"/>
  <c r="I16" i="18"/>
  <c r="H16" i="18"/>
  <c r="G16" i="18"/>
  <c r="E16" i="18"/>
  <c r="D16" i="18"/>
  <c r="N15" i="18"/>
  <c r="L15" i="18"/>
  <c r="L14" i="18" s="1"/>
  <c r="J15" i="18"/>
  <c r="G15" i="18"/>
  <c r="F15" i="18"/>
  <c r="D15" i="18"/>
  <c r="D14" i="18" s="1"/>
  <c r="G14" i="18" l="1"/>
  <c r="O162" i="18"/>
  <c r="M25" i="18"/>
  <c r="M18" i="18" s="1"/>
  <c r="I106" i="18"/>
  <c r="I105" i="18" s="1"/>
  <c r="I119" i="18"/>
  <c r="K108" i="18"/>
  <c r="K105" i="18" s="1"/>
  <c r="K119" i="18"/>
  <c r="J120" i="18"/>
  <c r="J126" i="18"/>
  <c r="N120" i="18"/>
  <c r="N126" i="18"/>
  <c r="C80" i="18"/>
  <c r="C28" i="18"/>
  <c r="C24" i="18"/>
  <c r="O105" i="18"/>
  <c r="L107" i="18"/>
  <c r="I15" i="18"/>
  <c r="I14" i="18" s="1"/>
  <c r="I162" i="18" s="1"/>
  <c r="G21" i="18"/>
  <c r="O21" i="18"/>
  <c r="M85" i="18"/>
  <c r="M84" i="18" s="1"/>
  <c r="M35" i="18"/>
  <c r="C42" i="18"/>
  <c r="C91" i="18"/>
  <c r="N49" i="18"/>
  <c r="G84" i="18"/>
  <c r="D91" i="18"/>
  <c r="H93" i="18"/>
  <c r="D21" i="18"/>
  <c r="L21" i="18"/>
  <c r="C22" i="18"/>
  <c r="C23" i="18"/>
  <c r="C16" i="18" s="1"/>
  <c r="H87" i="18"/>
  <c r="H35" i="18"/>
  <c r="H24" i="18"/>
  <c r="H17" i="18" s="1"/>
  <c r="H42" i="18"/>
  <c r="H91" i="18"/>
  <c r="G49" i="18"/>
  <c r="J49" i="18"/>
  <c r="H50" i="18"/>
  <c r="H56" i="18"/>
  <c r="M70" i="18"/>
  <c r="K77" i="18"/>
  <c r="N77" i="18"/>
  <c r="D84" i="18"/>
  <c r="H84" i="18"/>
  <c r="L84" i="18"/>
  <c r="I91" i="18"/>
  <c r="M98" i="18"/>
  <c r="H112" i="18"/>
  <c r="M107" i="18"/>
  <c r="C109" i="18"/>
  <c r="M111" i="18"/>
  <c r="D107" i="18"/>
  <c r="G108" i="18"/>
  <c r="G119" i="18"/>
  <c r="K126" i="18"/>
  <c r="F120" i="18"/>
  <c r="F126" i="18"/>
  <c r="C127" i="18"/>
  <c r="C133" i="18"/>
  <c r="M133" i="18"/>
  <c r="M129" i="18"/>
  <c r="M122" i="18" s="1"/>
  <c r="M108" i="18" s="1"/>
  <c r="M154" i="18"/>
  <c r="M78" i="18"/>
  <c r="M77" i="18" s="1"/>
  <c r="M22" i="18"/>
  <c r="M82" i="18"/>
  <c r="M26" i="18"/>
  <c r="M19" i="18" s="1"/>
  <c r="M106" i="18"/>
  <c r="M105" i="18" s="1"/>
  <c r="M119" i="18"/>
  <c r="M126" i="18"/>
  <c r="D126" i="18"/>
  <c r="D122" i="18"/>
  <c r="D108" i="18" s="1"/>
  <c r="L126" i="18"/>
  <c r="L122" i="18"/>
  <c r="L108" i="18" s="1"/>
  <c r="H127" i="18"/>
  <c r="H140" i="18"/>
  <c r="E15" i="18"/>
  <c r="K21" i="18"/>
  <c r="M94" i="18"/>
  <c r="M91" i="18" s="1"/>
  <c r="M42" i="18"/>
  <c r="K49" i="18"/>
  <c r="O77" i="18"/>
  <c r="L91" i="18"/>
  <c r="G105" i="18"/>
  <c r="K15" i="18"/>
  <c r="K14" i="18" s="1"/>
  <c r="N16" i="18"/>
  <c r="N14" i="18" s="1"/>
  <c r="E17" i="18"/>
  <c r="M28" i="18"/>
  <c r="H78" i="18"/>
  <c r="H77" i="18" s="1"/>
  <c r="H28" i="18"/>
  <c r="M79" i="18"/>
  <c r="M23" i="18"/>
  <c r="M16" i="18" s="1"/>
  <c r="C81" i="18"/>
  <c r="C25" i="18"/>
  <c r="C18" i="18" s="1"/>
  <c r="M83" i="18"/>
  <c r="M27" i="18"/>
  <c r="M20" i="18" s="1"/>
  <c r="C84" i="18"/>
  <c r="M49" i="18"/>
  <c r="C70" i="18"/>
  <c r="C77" i="18"/>
  <c r="O84" i="18"/>
  <c r="E91" i="18"/>
  <c r="M110" i="18"/>
  <c r="E106" i="18"/>
  <c r="E105" i="18" s="1"/>
  <c r="E119" i="18"/>
  <c r="C122" i="18"/>
  <c r="O108" i="18"/>
  <c r="O119" i="18"/>
  <c r="H131" i="18"/>
  <c r="H124" i="18" s="1"/>
  <c r="H110" i="18" s="1"/>
  <c r="C140" i="18"/>
  <c r="H52" i="18"/>
  <c r="C52" i="18"/>
  <c r="C49" i="18" s="1"/>
  <c r="C108" i="18"/>
  <c r="G162" i="18" l="1"/>
  <c r="C120" i="18"/>
  <c r="C126" i="18"/>
  <c r="N106" i="18"/>
  <c r="N105" i="18" s="1"/>
  <c r="N162" i="18" s="1"/>
  <c r="N119" i="18"/>
  <c r="H49" i="18"/>
  <c r="H15" i="18"/>
  <c r="H14" i="18" s="1"/>
  <c r="L105" i="18"/>
  <c r="L162" i="18" s="1"/>
  <c r="H21" i="18"/>
  <c r="D119" i="18"/>
  <c r="C15" i="18"/>
  <c r="C21" i="18"/>
  <c r="H126" i="18"/>
  <c r="H120" i="18"/>
  <c r="C17" i="18"/>
  <c r="K162" i="18"/>
  <c r="E14" i="18"/>
  <c r="E162" i="18" s="1"/>
  <c r="M21" i="18"/>
  <c r="M15" i="18"/>
  <c r="M14" i="18" s="1"/>
  <c r="M162" i="18" s="1"/>
  <c r="F106" i="18"/>
  <c r="F105" i="18" s="1"/>
  <c r="F162" i="18" s="1"/>
  <c r="F119" i="18"/>
  <c r="D105" i="18"/>
  <c r="D162" i="18" s="1"/>
  <c r="L119" i="18"/>
  <c r="J106" i="18"/>
  <c r="J105" i="18" s="1"/>
  <c r="J162" i="18" s="1"/>
  <c r="J119" i="18"/>
  <c r="C14" i="18" l="1"/>
  <c r="H119" i="18"/>
  <c r="H106" i="18"/>
  <c r="H105" i="18" s="1"/>
  <c r="H162" i="18"/>
  <c r="C119" i="18"/>
  <c r="C106" i="18"/>
  <c r="C105" i="18" s="1"/>
  <c r="C162" i="18" l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<sst xmlns="http://schemas.openxmlformats.org/spreadsheetml/2006/main" count="190" uniqueCount="50">
  <si>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</si>
  <si>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</si>
  <si>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</si>
  <si>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</si>
  <si>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</si>
  <si>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</si>
  <si>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</si>
  <si>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</si>
  <si>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</si>
  <si>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</si>
  <si>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</si>
  <si>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</si>
  <si>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</si>
  <si>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</si>
  <si>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</si>
  <si>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</si>
  <si>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</si>
  <si>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</si>
  <si>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</si>
  <si>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</si>
  <si>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</si>
  <si>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</si>
  <si>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</si>
  <si>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</si>
  <si>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</si>
  <si>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</si>
  <si>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</si>
  <si>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</si>
  <si>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</si>
  <si>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</si>
  <si>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</si>
  <si>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</si>
  <si>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</si>
  <si>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</si>
  <si>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</si>
  <si>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</si>
  <si>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</si>
  <si>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</si>
  <si>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</si>
  <si>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</si>
  <si>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</si>
  <si>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</si>
  <si>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</si>
  <si>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NOTA: La diferencia que se observa entre el total y los parciales, se debe al redondeo.</t>
  </si>
  <si>
    <t>Línea núm.</t>
  </si>
  <si>
    <t>2019 (P)</t>
  </si>
  <si>
    <t>2020 (P)</t>
  </si>
  <si>
    <t>2021 (E)</t>
  </si>
  <si>
    <t>Y SECTOR: AÑOS 2019-20 Y PRIMER SEMESTRE 2021</t>
  </si>
  <si>
    <t>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</si>
</sst>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7" xfId="0" applyNumberFormat="1" applyFont="1" applyFill="1" applyBorder="1" applyAlignment="1">
      <alignment horizontal="right" vertical="center" wrapText="1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2.7109375" style="16" customWidth="1"/>
    <col min="4" max="7" width="10.7109375" style="16" customWidth="1"/>
    <col min="8" max="15" width="13.28515625" style="16" customWidth="1"/>
    <col min="16" max="16" width="6.7109375" style="16" customWidth="1"/>
    <col min="17" max="16384" width="9.140625" style="16"/>
  </cols>
  <sheetData>
    <row r="1" spans="1:19" ht="12.75" customHeight="1" x14ac:dyDescent="0.2">
      <c r="A1" s="66" t="s">
        <v>13</v>
      </c>
      <c r="B1" s="66"/>
      <c r="C1" s="66"/>
      <c r="D1" s="66"/>
      <c r="E1" s="66"/>
      <c r="F1" s="66"/>
      <c r="G1" s="66"/>
      <c r="H1" s="66" t="s">
        <v>13</v>
      </c>
      <c r="I1" s="66"/>
      <c r="J1" s="66"/>
      <c r="K1" s="66"/>
      <c r="L1" s="66"/>
      <c r="M1" s="66"/>
      <c r="N1" s="66"/>
      <c r="O1" s="66"/>
      <c r="P1" s="66"/>
    </row>
    <row r="2" spans="1:19" ht="12.75" customHeight="1" x14ac:dyDescent="0.2">
      <c r="A2" s="67" t="s">
        <v>14</v>
      </c>
      <c r="B2" s="67"/>
      <c r="C2" s="67"/>
      <c r="D2" s="67"/>
      <c r="E2" s="67"/>
      <c r="F2" s="67"/>
      <c r="G2" s="67"/>
      <c r="H2" s="67" t="s">
        <v>14</v>
      </c>
      <c r="I2" s="67"/>
      <c r="J2" s="67"/>
      <c r="K2" s="67"/>
      <c r="L2" s="67"/>
      <c r="M2" s="67"/>
      <c r="N2" s="67"/>
      <c r="O2" s="67"/>
      <c r="P2" s="67"/>
    </row>
    <row r="3" spans="1:19" ht="12.75" customHeight="1" x14ac:dyDescent="0.2">
      <c r="A3" s="66" t="s">
        <v>15</v>
      </c>
      <c r="B3" s="66"/>
      <c r="C3" s="66"/>
      <c r="D3" s="66"/>
      <c r="E3" s="66"/>
      <c r="F3" s="66"/>
      <c r="G3" s="66"/>
      <c r="H3" s="66" t="s">
        <v>15</v>
      </c>
      <c r="I3" s="66"/>
      <c r="J3" s="66"/>
      <c r="K3" s="66"/>
      <c r="L3" s="66"/>
      <c r="M3" s="66"/>
      <c r="N3" s="66"/>
      <c r="O3" s="66"/>
      <c r="P3" s="66"/>
    </row>
    <row r="4" spans="1:19" ht="6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9" s="18" customFormat="1" ht="12.75" customHeight="1" x14ac:dyDescent="0.2">
      <c r="A5" s="31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2" t="s">
        <v>0</v>
      </c>
      <c r="Q5" s="17"/>
      <c r="R5" s="17"/>
      <c r="S5" s="17"/>
    </row>
    <row r="6" spans="1:19" s="18" customFormat="1" ht="12.75" customHeight="1" x14ac:dyDescent="0.2">
      <c r="A6" s="31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2" t="s">
        <v>48</v>
      </c>
      <c r="Q6" s="19"/>
      <c r="R6" s="19"/>
      <c r="S6" s="19"/>
    </row>
    <row r="7" spans="1:19" ht="6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9" s="20" customFormat="1" ht="14.1" customHeight="1" x14ac:dyDescent="0.2">
      <c r="A8" s="41" t="s">
        <v>44</v>
      </c>
      <c r="B8" s="1"/>
      <c r="C8" s="44" t="s">
        <v>1</v>
      </c>
      <c r="D8" s="44"/>
      <c r="E8" s="44"/>
      <c r="F8" s="44"/>
      <c r="G8" s="44"/>
      <c r="H8" s="45" t="s">
        <v>2</v>
      </c>
      <c r="I8" s="46"/>
      <c r="J8" s="46"/>
      <c r="K8" s="46"/>
      <c r="L8" s="46"/>
      <c r="M8" s="46"/>
      <c r="N8" s="46"/>
      <c r="O8" s="47"/>
      <c r="P8" s="48" t="s">
        <v>44</v>
      </c>
    </row>
    <row r="9" spans="1:19" s="20" customFormat="1" ht="14.1" customHeight="1" x14ac:dyDescent="0.2">
      <c r="A9" s="42"/>
      <c r="B9" s="2"/>
      <c r="C9" s="51" t="s">
        <v>3</v>
      </c>
      <c r="D9" s="51"/>
      <c r="E9" s="51"/>
      <c r="F9" s="51"/>
      <c r="G9" s="51"/>
      <c r="H9" s="52" t="s">
        <v>3</v>
      </c>
      <c r="I9" s="53"/>
      <c r="J9" s="53"/>
      <c r="K9" s="53"/>
      <c r="L9" s="53"/>
      <c r="M9" s="53"/>
      <c r="N9" s="53"/>
      <c r="O9" s="54"/>
      <c r="P9" s="49"/>
    </row>
    <row r="10" spans="1:19" s="20" customFormat="1" ht="14.1" customHeight="1" x14ac:dyDescent="0.2">
      <c r="A10" s="42"/>
      <c r="B10" s="3" t="s">
        <v>4</v>
      </c>
      <c r="C10" s="52" t="s">
        <v>45</v>
      </c>
      <c r="D10" s="53"/>
      <c r="E10" s="53"/>
      <c r="F10" s="53"/>
      <c r="G10" s="54"/>
      <c r="H10" s="55" t="s">
        <v>46</v>
      </c>
      <c r="I10" s="56"/>
      <c r="J10" s="56"/>
      <c r="K10" s="56"/>
      <c r="L10" s="57"/>
      <c r="M10" s="55" t="s">
        <v>47</v>
      </c>
      <c r="N10" s="56"/>
      <c r="O10" s="57"/>
      <c r="P10" s="49"/>
    </row>
    <row r="11" spans="1:19" s="20" customFormat="1" ht="14.1" customHeight="1" x14ac:dyDescent="0.2">
      <c r="A11" s="42"/>
      <c r="B11" s="2"/>
      <c r="C11" s="58" t="s">
        <v>5</v>
      </c>
      <c r="D11" s="60" t="s">
        <v>6</v>
      </c>
      <c r="E11" s="61"/>
      <c r="F11" s="61"/>
      <c r="G11" s="62"/>
      <c r="H11" s="44" t="s">
        <v>5</v>
      </c>
      <c r="I11" s="63" t="s">
        <v>6</v>
      </c>
      <c r="J11" s="64"/>
      <c r="K11" s="64"/>
      <c r="L11" s="65"/>
      <c r="M11" s="28" t="s">
        <v>7</v>
      </c>
      <c r="N11" s="63" t="s">
        <v>6</v>
      </c>
      <c r="O11" s="65"/>
      <c r="P11" s="49"/>
    </row>
    <row r="12" spans="1:19" s="20" customFormat="1" ht="14.1" customHeight="1" x14ac:dyDescent="0.2">
      <c r="A12" s="43"/>
      <c r="B12" s="2"/>
      <c r="C12" s="59"/>
      <c r="D12" s="4" t="s">
        <v>7</v>
      </c>
      <c r="E12" s="4" t="s">
        <v>8</v>
      </c>
      <c r="F12" s="4" t="s">
        <v>9</v>
      </c>
      <c r="G12" s="4" t="s">
        <v>10</v>
      </c>
      <c r="H12" s="51"/>
      <c r="I12" s="4" t="s">
        <v>7</v>
      </c>
      <c r="J12" s="4" t="s">
        <v>8</v>
      </c>
      <c r="K12" s="4" t="s">
        <v>9</v>
      </c>
      <c r="L12" s="4" t="s">
        <v>10</v>
      </c>
      <c r="M12" s="29" t="s">
        <v>49</v>
      </c>
      <c r="N12" s="4" t="s">
        <v>7</v>
      </c>
      <c r="O12" s="4" t="s">
        <v>8</v>
      </c>
      <c r="P12" s="50"/>
    </row>
    <row r="13" spans="1:19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  <c r="P13" s="7"/>
    </row>
    <row r="14" spans="1:19" s="20" customFormat="1" ht="15.95" customHeight="1" x14ac:dyDescent="0.2">
      <c r="A14" s="8">
        <v>1</v>
      </c>
      <c r="B14" s="33" t="s">
        <v>17</v>
      </c>
      <c r="C14" s="34">
        <f>SUM(C15+C16+C17+C18+C19+C20)</f>
        <v>-3327.1890060593687</v>
      </c>
      <c r="D14" s="34">
        <f t="shared" ref="D14:O14" si="0">SUM(D15+D16+D17+D18+D19+D20)</f>
        <v>-1029.3794313500005</v>
      </c>
      <c r="E14" s="34">
        <f t="shared" si="0"/>
        <v>-1565.0472920699997</v>
      </c>
      <c r="F14" s="34">
        <f t="shared" si="0"/>
        <v>-574.52498894999803</v>
      </c>
      <c r="G14" s="34">
        <f t="shared" si="0"/>
        <v>-158.23729368937359</v>
      </c>
      <c r="H14" s="34">
        <f>SUM(H15+H16+H17+H18+H19+H20)</f>
        <v>1204.3278043184951</v>
      </c>
      <c r="I14" s="34">
        <f t="shared" si="0"/>
        <v>287.75004336999973</v>
      </c>
      <c r="J14" s="34">
        <f t="shared" si="0"/>
        <v>184.95696260999873</v>
      </c>
      <c r="K14" s="34">
        <f t="shared" si="0"/>
        <v>115.7794736985004</v>
      </c>
      <c r="L14" s="34">
        <f t="shared" si="0"/>
        <v>615.84132464000072</v>
      </c>
      <c r="M14" s="34">
        <f t="shared" si="0"/>
        <v>-413.94373026999961</v>
      </c>
      <c r="N14" s="34">
        <f t="shared" si="0"/>
        <v>-230.70427732999929</v>
      </c>
      <c r="O14" s="34">
        <f t="shared" si="0"/>
        <v>-183.23945293999941</v>
      </c>
      <c r="P14" s="9">
        <v>1</v>
      </c>
    </row>
    <row r="15" spans="1:19" s="20" customFormat="1" ht="15.2" customHeight="1" x14ac:dyDescent="0.2">
      <c r="A15" s="8">
        <v>2</v>
      </c>
      <c r="B15" s="35" t="s">
        <v>18</v>
      </c>
      <c r="C15" s="10">
        <f>C22+C50+C99</f>
        <v>-542.18949599999905</v>
      </c>
      <c r="D15" s="10">
        <f t="shared" ref="D15:G15" si="1">D22+D50+D99</f>
        <v>-328.65649499999972</v>
      </c>
      <c r="E15" s="10">
        <f t="shared" si="1"/>
        <v>-125.03961500000059</v>
      </c>
      <c r="F15" s="10">
        <f t="shared" si="1"/>
        <v>-289.72374999999965</v>
      </c>
      <c r="G15" s="10">
        <f t="shared" si="1"/>
        <v>201.23036400000046</v>
      </c>
      <c r="H15" s="10">
        <f>H22+H50+H99</f>
        <v>211.38940440999795</v>
      </c>
      <c r="I15" s="10">
        <f t="shared" ref="I15:O20" si="2">I22+I50+I99</f>
        <v>237.36664853000002</v>
      </c>
      <c r="J15" s="10">
        <f t="shared" si="2"/>
        <v>-273.07739048999997</v>
      </c>
      <c r="K15" s="10">
        <f t="shared" si="2"/>
        <v>96.930068590000019</v>
      </c>
      <c r="L15" s="10">
        <f t="shared" si="2"/>
        <v>150.17007777999993</v>
      </c>
      <c r="M15" s="10">
        <f t="shared" si="2"/>
        <v>-266.75909812000054</v>
      </c>
      <c r="N15" s="10">
        <f t="shared" si="2"/>
        <v>-111.33560165000017</v>
      </c>
      <c r="O15" s="10">
        <f t="shared" si="2"/>
        <v>-155.42349647000015</v>
      </c>
      <c r="P15" s="9">
        <v>2</v>
      </c>
    </row>
    <row r="16" spans="1:19" s="20" customFormat="1" ht="15.2" customHeight="1" x14ac:dyDescent="0.2">
      <c r="A16" s="8">
        <v>3</v>
      </c>
      <c r="B16" s="35" t="s">
        <v>19</v>
      </c>
      <c r="C16" s="10">
        <f t="shared" ref="C16:H20" si="3">C23+C51+C100</f>
        <v>-568.04833807999989</v>
      </c>
      <c r="D16" s="10">
        <f t="shared" si="3"/>
        <v>-127.62197171000003</v>
      </c>
      <c r="E16" s="10">
        <f t="shared" si="3"/>
        <v>-171.70448265000005</v>
      </c>
      <c r="F16" s="10">
        <f t="shared" si="3"/>
        <v>-154.55976811000005</v>
      </c>
      <c r="G16" s="10">
        <f t="shared" si="3"/>
        <v>-114.16211561000006</v>
      </c>
      <c r="H16" s="10">
        <f t="shared" si="3"/>
        <v>-435.2409772699998</v>
      </c>
      <c r="I16" s="10">
        <f t="shared" si="2"/>
        <v>-174.84723476000011</v>
      </c>
      <c r="J16" s="10">
        <f t="shared" si="2"/>
        <v>-68.621846559999994</v>
      </c>
      <c r="K16" s="10">
        <f t="shared" si="2"/>
        <v>-159.06859041000001</v>
      </c>
      <c r="L16" s="10">
        <f t="shared" si="2"/>
        <v>-32.703305540000031</v>
      </c>
      <c r="M16" s="10">
        <f t="shared" si="2"/>
        <v>-225.41486507999991</v>
      </c>
      <c r="N16" s="10">
        <f t="shared" si="2"/>
        <v>-91.886757579999994</v>
      </c>
      <c r="O16" s="10">
        <f t="shared" si="2"/>
        <v>-133.52810750000003</v>
      </c>
      <c r="P16" s="9">
        <v>3</v>
      </c>
    </row>
    <row r="17" spans="1:16" s="20" customFormat="1" ht="15.2" customHeight="1" x14ac:dyDescent="0.2">
      <c r="A17" s="8">
        <v>4</v>
      </c>
      <c r="B17" s="35" t="s">
        <v>20</v>
      </c>
      <c r="C17" s="10">
        <f t="shared" si="3"/>
        <v>-14.047595539999975</v>
      </c>
      <c r="D17" s="10">
        <f t="shared" si="3"/>
        <v>11.460376059999987</v>
      </c>
      <c r="E17" s="10">
        <f t="shared" si="3"/>
        <v>4.3461766200000227</v>
      </c>
      <c r="F17" s="10">
        <f t="shared" si="3"/>
        <v>6.8601242999999954</v>
      </c>
      <c r="G17" s="10">
        <f t="shared" si="3"/>
        <v>-36.714272520000037</v>
      </c>
      <c r="H17" s="10">
        <f t="shared" si="3"/>
        <v>63.509493499999849</v>
      </c>
      <c r="I17" s="10">
        <f t="shared" si="2"/>
        <v>16.743266299999959</v>
      </c>
      <c r="J17" s="10">
        <f t="shared" si="2"/>
        <v>9.630454119999996</v>
      </c>
      <c r="K17" s="10">
        <f t="shared" si="2"/>
        <v>15.233876429999995</v>
      </c>
      <c r="L17" s="10">
        <f t="shared" si="2"/>
        <v>21.901896649999998</v>
      </c>
      <c r="M17" s="10">
        <f t="shared" si="2"/>
        <v>27.032272180000007</v>
      </c>
      <c r="N17" s="10">
        <f t="shared" si="2"/>
        <v>12.563601659999989</v>
      </c>
      <c r="O17" s="10">
        <f t="shared" si="2"/>
        <v>14.468670519999989</v>
      </c>
      <c r="P17" s="9">
        <v>4</v>
      </c>
    </row>
    <row r="18" spans="1:16" s="20" customFormat="1" ht="15.2" customHeight="1" x14ac:dyDescent="0.2">
      <c r="A18" s="8">
        <v>5</v>
      </c>
      <c r="B18" s="35" t="s">
        <v>21</v>
      </c>
      <c r="C18" s="10">
        <f t="shared" si="3"/>
        <v>3158.819849</v>
      </c>
      <c r="D18" s="10">
        <f t="shared" si="3"/>
        <v>769.200377</v>
      </c>
      <c r="E18" s="10">
        <f t="shared" si="3"/>
        <v>750.41001599999993</v>
      </c>
      <c r="F18" s="10">
        <f t="shared" si="3"/>
        <v>781.32956000000001</v>
      </c>
      <c r="G18" s="10">
        <f t="shared" si="3"/>
        <v>857.87989599999992</v>
      </c>
      <c r="H18" s="10">
        <f t="shared" si="3"/>
        <v>3349.0346003899999</v>
      </c>
      <c r="I18" s="10">
        <f t="shared" si="2"/>
        <v>842.94050616000004</v>
      </c>
      <c r="J18" s="10">
        <f t="shared" si="2"/>
        <v>770.85763466999992</v>
      </c>
      <c r="K18" s="10">
        <f t="shared" si="2"/>
        <v>799.95022157000005</v>
      </c>
      <c r="L18" s="10">
        <f t="shared" si="2"/>
        <v>935.2862379899999</v>
      </c>
      <c r="M18" s="10">
        <f t="shared" si="2"/>
        <v>1832.6431320299998</v>
      </c>
      <c r="N18" s="10">
        <f t="shared" si="2"/>
        <v>895.70818511000004</v>
      </c>
      <c r="O18" s="10">
        <f t="shared" si="2"/>
        <v>936.93494692000002</v>
      </c>
      <c r="P18" s="9">
        <v>5</v>
      </c>
    </row>
    <row r="19" spans="1:16" s="20" customFormat="1" ht="15.2" customHeight="1" x14ac:dyDescent="0.2">
      <c r="A19" s="8">
        <v>6</v>
      </c>
      <c r="B19" s="35" t="s">
        <v>22</v>
      </c>
      <c r="C19" s="10">
        <f t="shared" si="3"/>
        <v>-1039.8217440000001</v>
      </c>
      <c r="D19" s="10">
        <f t="shared" si="3"/>
        <v>-369.72306000000003</v>
      </c>
      <c r="E19" s="10">
        <f t="shared" si="3"/>
        <v>-150.73628400000001</v>
      </c>
      <c r="F19" s="10">
        <f t="shared" si="3"/>
        <v>-373.01650000000001</v>
      </c>
      <c r="G19" s="10">
        <f t="shared" si="3"/>
        <v>-146.3459</v>
      </c>
      <c r="H19" s="10">
        <f t="shared" si="3"/>
        <v>-1153.6105000000002</v>
      </c>
      <c r="I19" s="10">
        <f t="shared" si="2"/>
        <v>-403.24530000000004</v>
      </c>
      <c r="J19" s="10">
        <f t="shared" si="2"/>
        <v>-170.33170000000001</v>
      </c>
      <c r="K19" s="10">
        <f t="shared" si="2"/>
        <v>-426.54360000000008</v>
      </c>
      <c r="L19" s="10">
        <f t="shared" si="2"/>
        <v>-153.48990000000001</v>
      </c>
      <c r="M19" s="10">
        <f t="shared" si="2"/>
        <v>-665.02369999999996</v>
      </c>
      <c r="N19" s="10">
        <f t="shared" si="2"/>
        <v>-467.10570000000001</v>
      </c>
      <c r="O19" s="10">
        <f t="shared" si="2"/>
        <v>-197.91800000000001</v>
      </c>
      <c r="P19" s="9">
        <v>6</v>
      </c>
    </row>
    <row r="20" spans="1:16" s="20" customFormat="1" ht="15.2" customHeight="1" x14ac:dyDescent="0.2">
      <c r="A20" s="8">
        <v>7</v>
      </c>
      <c r="B20" s="35" t="s">
        <v>23</v>
      </c>
      <c r="C20" s="10">
        <f t="shared" si="3"/>
        <v>-4321.9016814393699</v>
      </c>
      <c r="D20" s="10">
        <f t="shared" si="3"/>
        <v>-984.03865770000061</v>
      </c>
      <c r="E20" s="10">
        <f t="shared" si="3"/>
        <v>-1872.3231030399991</v>
      </c>
      <c r="F20" s="10">
        <f t="shared" si="3"/>
        <v>-545.41465513999833</v>
      </c>
      <c r="G20" s="10">
        <f t="shared" si="3"/>
        <v>-920.12526555937382</v>
      </c>
      <c r="H20" s="10">
        <f t="shared" si="3"/>
        <v>-830.75421671150264</v>
      </c>
      <c r="I20" s="10">
        <f t="shared" si="2"/>
        <v>-231.20784286000014</v>
      </c>
      <c r="J20" s="10">
        <f t="shared" si="2"/>
        <v>-83.500189130001189</v>
      </c>
      <c r="K20" s="10">
        <f t="shared" si="2"/>
        <v>-210.72250248149953</v>
      </c>
      <c r="L20" s="10">
        <f t="shared" si="2"/>
        <v>-305.32368223999902</v>
      </c>
      <c r="M20" s="10">
        <f t="shared" si="2"/>
        <v>-1116.421471279999</v>
      </c>
      <c r="N20" s="10">
        <f t="shared" si="2"/>
        <v>-468.64800486999917</v>
      </c>
      <c r="O20" s="10">
        <f t="shared" si="2"/>
        <v>-647.77346640999929</v>
      </c>
      <c r="P20" s="9">
        <v>7</v>
      </c>
    </row>
    <row r="21" spans="1:16" s="20" customFormat="1" ht="15.95" customHeight="1" x14ac:dyDescent="0.2">
      <c r="A21" s="8">
        <v>8</v>
      </c>
      <c r="B21" s="35" t="s">
        <v>24</v>
      </c>
      <c r="C21" s="34">
        <f>SUM(C22+C23+C24+C25+C26+C27)</f>
        <v>30275.760014120628</v>
      </c>
      <c r="D21" s="34">
        <f t="shared" ref="D21:O21" si="4">SUM(D22+D23+D24+D25+D26+D27)</f>
        <v>7494.0993395299993</v>
      </c>
      <c r="E21" s="34">
        <f t="shared" si="4"/>
        <v>7430.7973028200013</v>
      </c>
      <c r="F21" s="34">
        <f t="shared" si="4"/>
        <v>7732.8475383200002</v>
      </c>
      <c r="G21" s="34">
        <f t="shared" si="4"/>
        <v>7618.0158334506268</v>
      </c>
      <c r="H21" s="34">
        <f>SUM(H22+H23+H24+H25+H26+H27)</f>
        <v>21236.855390659999</v>
      </c>
      <c r="I21" s="34">
        <f t="shared" si="4"/>
        <v>6655.2596876199996</v>
      </c>
      <c r="J21" s="34">
        <f t="shared" si="4"/>
        <v>3921.8943540399991</v>
      </c>
      <c r="K21" s="34">
        <f t="shared" si="4"/>
        <v>5023.7824693299999</v>
      </c>
      <c r="L21" s="34">
        <f t="shared" si="4"/>
        <v>5635.9188796700009</v>
      </c>
      <c r="M21" s="34">
        <f t="shared" si="4"/>
        <v>12685.177040749999</v>
      </c>
      <c r="N21" s="34">
        <f t="shared" si="4"/>
        <v>6228.5623846300005</v>
      </c>
      <c r="O21" s="34">
        <f t="shared" si="4"/>
        <v>6456.6146561200003</v>
      </c>
      <c r="P21" s="9">
        <v>8</v>
      </c>
    </row>
    <row r="22" spans="1:16" s="20" customFormat="1" ht="14.45" customHeight="1" x14ac:dyDescent="0.2">
      <c r="A22" s="8">
        <v>9</v>
      </c>
      <c r="B22" s="35" t="s">
        <v>18</v>
      </c>
      <c r="C22" s="10">
        <f>C29+C36+C43</f>
        <v>8837.0797430000002</v>
      </c>
      <c r="D22" s="10">
        <f t="shared" ref="D22:G22" si="5">D29+D36+D43</f>
        <v>2074.3063779999998</v>
      </c>
      <c r="E22" s="10">
        <f t="shared" si="5"/>
        <v>2290.1432489999997</v>
      </c>
      <c r="F22" s="10">
        <f t="shared" si="5"/>
        <v>2142.878905</v>
      </c>
      <c r="G22" s="10">
        <f t="shared" si="5"/>
        <v>2329.7512110000002</v>
      </c>
      <c r="H22" s="10">
        <f>H29+H36+H43</f>
        <v>7119.9025272099989</v>
      </c>
      <c r="I22" s="10">
        <f t="shared" ref="I22:O27" si="6">I29+I36+I43</f>
        <v>1854.2998541499999</v>
      </c>
      <c r="J22" s="10">
        <f t="shared" si="6"/>
        <v>1279.1700590200001</v>
      </c>
      <c r="K22" s="10">
        <f t="shared" si="6"/>
        <v>1943.5754010600001</v>
      </c>
      <c r="L22" s="10">
        <f t="shared" si="6"/>
        <v>2042.85721298</v>
      </c>
      <c r="M22" s="10">
        <f t="shared" si="6"/>
        <v>3913.1995013499995</v>
      </c>
      <c r="N22" s="10">
        <f t="shared" si="6"/>
        <v>1971.88462656</v>
      </c>
      <c r="O22" s="10">
        <f t="shared" si="6"/>
        <v>1941.3148747899997</v>
      </c>
      <c r="P22" s="9">
        <v>9</v>
      </c>
    </row>
    <row r="23" spans="1:16" s="20" customFormat="1" ht="14.45" customHeight="1" x14ac:dyDescent="0.2">
      <c r="A23" s="8">
        <v>10</v>
      </c>
      <c r="B23" s="35" t="s">
        <v>19</v>
      </c>
      <c r="C23" s="10">
        <f t="shared" ref="C23:H27" si="7">C30+C37+C44</f>
        <v>1326.1633221300001</v>
      </c>
      <c r="D23" s="10">
        <f t="shared" si="7"/>
        <v>349.54381284999999</v>
      </c>
      <c r="E23" s="10">
        <f t="shared" si="7"/>
        <v>349.07486969000001</v>
      </c>
      <c r="F23" s="10">
        <f t="shared" si="7"/>
        <v>332.85983870999996</v>
      </c>
      <c r="G23" s="10">
        <f t="shared" si="7"/>
        <v>294.68480088000001</v>
      </c>
      <c r="H23" s="10">
        <f t="shared" si="7"/>
        <v>1134.4625834600001</v>
      </c>
      <c r="I23" s="10">
        <f t="shared" si="6"/>
        <v>307.55367277999989</v>
      </c>
      <c r="J23" s="10">
        <f t="shared" si="6"/>
        <v>306.19814011</v>
      </c>
      <c r="K23" s="10">
        <f t="shared" si="6"/>
        <v>259.66618754000001</v>
      </c>
      <c r="L23" s="10">
        <f t="shared" si="6"/>
        <v>261.04458303000001</v>
      </c>
      <c r="M23" s="10">
        <f t="shared" si="6"/>
        <v>538.95104411</v>
      </c>
      <c r="N23" s="10">
        <f t="shared" si="6"/>
        <v>308.83704071</v>
      </c>
      <c r="O23" s="10">
        <f t="shared" si="6"/>
        <v>230.1140034</v>
      </c>
      <c r="P23" s="9">
        <v>10</v>
      </c>
    </row>
    <row r="24" spans="1:16" s="20" customFormat="1" ht="14.45" customHeight="1" x14ac:dyDescent="0.2">
      <c r="A24" s="8">
        <v>11</v>
      </c>
      <c r="B24" s="35" t="s">
        <v>20</v>
      </c>
      <c r="C24" s="10">
        <f t="shared" si="7"/>
        <v>962.54556501000002</v>
      </c>
      <c r="D24" s="10">
        <f t="shared" si="7"/>
        <v>261.01737061</v>
      </c>
      <c r="E24" s="10">
        <f t="shared" si="7"/>
        <v>204.23193183000001</v>
      </c>
      <c r="F24" s="10">
        <f t="shared" si="7"/>
        <v>322.83888203000004</v>
      </c>
      <c r="G24" s="10">
        <f t="shared" si="7"/>
        <v>174.45738053999997</v>
      </c>
      <c r="H24" s="10">
        <f t="shared" si="7"/>
        <v>658.71508070999994</v>
      </c>
      <c r="I24" s="10">
        <f t="shared" si="6"/>
        <v>274.31088509999995</v>
      </c>
      <c r="J24" s="10">
        <f t="shared" si="6"/>
        <v>145.36607219999999</v>
      </c>
      <c r="K24" s="10">
        <f t="shared" si="6"/>
        <v>126.70277945999999</v>
      </c>
      <c r="L24" s="10">
        <f t="shared" si="6"/>
        <v>112.33534395000001</v>
      </c>
      <c r="M24" s="10">
        <f t="shared" si="6"/>
        <v>241.78425619000001</v>
      </c>
      <c r="N24" s="10">
        <f t="shared" si="6"/>
        <v>146.82080281999998</v>
      </c>
      <c r="O24" s="10">
        <f t="shared" si="6"/>
        <v>94.963453369999996</v>
      </c>
      <c r="P24" s="9">
        <v>11</v>
      </c>
    </row>
    <row r="25" spans="1:16" s="20" customFormat="1" ht="14.45" customHeight="1" x14ac:dyDescent="0.2">
      <c r="A25" s="8">
        <v>12</v>
      </c>
      <c r="B25" s="35" t="s">
        <v>21</v>
      </c>
      <c r="C25" s="10">
        <f t="shared" si="7"/>
        <v>3297.183689</v>
      </c>
      <c r="D25" s="10">
        <f t="shared" si="7"/>
        <v>806.43197699999996</v>
      </c>
      <c r="E25" s="10">
        <f t="shared" si="7"/>
        <v>783.95599600000003</v>
      </c>
      <c r="F25" s="10">
        <f t="shared" si="7"/>
        <v>815.70548999999994</v>
      </c>
      <c r="G25" s="10">
        <f t="shared" si="7"/>
        <v>891.09022599999992</v>
      </c>
      <c r="H25" s="10">
        <f t="shared" si="7"/>
        <v>3471.4577303900001</v>
      </c>
      <c r="I25" s="10">
        <f t="shared" si="6"/>
        <v>876.44426615999998</v>
      </c>
      <c r="J25" s="10">
        <f t="shared" si="6"/>
        <v>799.17846466999993</v>
      </c>
      <c r="K25" s="10">
        <f t="shared" si="6"/>
        <v>832.78174157000001</v>
      </c>
      <c r="L25" s="10">
        <f t="shared" si="6"/>
        <v>963.05325798999991</v>
      </c>
      <c r="M25" s="10">
        <f t="shared" si="6"/>
        <v>1892.3444320299998</v>
      </c>
      <c r="N25" s="10">
        <f t="shared" si="6"/>
        <v>931.08115510999994</v>
      </c>
      <c r="O25" s="10">
        <f t="shared" si="6"/>
        <v>961.26327692000007</v>
      </c>
      <c r="P25" s="9">
        <v>12</v>
      </c>
    </row>
    <row r="26" spans="1:16" s="20" customFormat="1" ht="14.45" customHeight="1" x14ac:dyDescent="0.2">
      <c r="A26" s="8">
        <v>13</v>
      </c>
      <c r="B26" s="35" t="s">
        <v>22</v>
      </c>
      <c r="C26" s="10">
        <f t="shared" si="7"/>
        <v>0</v>
      </c>
      <c r="D26" s="10">
        <f t="shared" si="7"/>
        <v>0</v>
      </c>
      <c r="E26" s="10">
        <f t="shared" si="7"/>
        <v>0</v>
      </c>
      <c r="F26" s="10">
        <f t="shared" si="7"/>
        <v>0</v>
      </c>
      <c r="G26" s="10">
        <f t="shared" si="7"/>
        <v>0</v>
      </c>
      <c r="H26" s="10">
        <f t="shared" si="7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9">
        <v>13</v>
      </c>
    </row>
    <row r="27" spans="1:16" s="20" customFormat="1" ht="14.45" customHeight="1" x14ac:dyDescent="0.2">
      <c r="A27" s="8">
        <v>14</v>
      </c>
      <c r="B27" s="35" t="s">
        <v>23</v>
      </c>
      <c r="C27" s="10">
        <f t="shared" si="7"/>
        <v>15852.787694980629</v>
      </c>
      <c r="D27" s="10">
        <f t="shared" si="7"/>
        <v>4002.7998010699994</v>
      </c>
      <c r="E27" s="10">
        <f t="shared" si="7"/>
        <v>3803.3912563000008</v>
      </c>
      <c r="F27" s="10">
        <f t="shared" si="7"/>
        <v>4118.5644225800006</v>
      </c>
      <c r="G27" s="10">
        <f t="shared" si="7"/>
        <v>3928.032215030626</v>
      </c>
      <c r="H27" s="10">
        <f t="shared" si="7"/>
        <v>8852.3174688899981</v>
      </c>
      <c r="I27" s="10">
        <f t="shared" si="6"/>
        <v>3342.6510094299997</v>
      </c>
      <c r="J27" s="10">
        <f t="shared" si="6"/>
        <v>1391.9816180399994</v>
      </c>
      <c r="K27" s="10">
        <f t="shared" si="6"/>
        <v>1861.0563596999998</v>
      </c>
      <c r="L27" s="10">
        <f t="shared" si="6"/>
        <v>2256.6284817200008</v>
      </c>
      <c r="M27" s="10">
        <f t="shared" si="6"/>
        <v>6098.8978070700005</v>
      </c>
      <c r="N27" s="10">
        <f t="shared" si="6"/>
        <v>2869.9387594300001</v>
      </c>
      <c r="O27" s="10">
        <f t="shared" si="6"/>
        <v>3228.9590476400008</v>
      </c>
      <c r="P27" s="9">
        <v>14</v>
      </c>
    </row>
    <row r="28" spans="1:16" s="20" customFormat="1" ht="15.95" customHeight="1" x14ac:dyDescent="0.2">
      <c r="A28" s="8">
        <v>15</v>
      </c>
      <c r="B28" s="35" t="s">
        <v>25</v>
      </c>
      <c r="C28" s="34">
        <f>SUM(C29+C30+C31+C32+C33+C34)</f>
        <v>13213.9349</v>
      </c>
      <c r="D28" s="34">
        <f t="shared" ref="D28:G28" si="8">SUM(D29+D30+D31+D32+D33+D34)</f>
        <v>2952.1881729999996</v>
      </c>
      <c r="E28" s="34">
        <f t="shared" si="8"/>
        <v>3228.6033180000004</v>
      </c>
      <c r="F28" s="34">
        <f t="shared" si="8"/>
        <v>3473.8344880000004</v>
      </c>
      <c r="G28" s="34">
        <f t="shared" si="8"/>
        <v>3559.3089209999998</v>
      </c>
      <c r="H28" s="34">
        <f>SUM(H29+H30+H31+H32+H33+H34)</f>
        <v>10239.99202715</v>
      </c>
      <c r="I28" s="34">
        <f t="shared" ref="I28:O28" si="9">SUM(I29+I30+I31+I32+I33+I34)</f>
        <v>2703.91471572</v>
      </c>
      <c r="J28" s="34">
        <f t="shared" si="9"/>
        <v>1800.8633764199999</v>
      </c>
      <c r="K28" s="34">
        <f t="shared" si="9"/>
        <v>2818.8175546800003</v>
      </c>
      <c r="L28" s="34">
        <f t="shared" si="9"/>
        <v>2916.3963803300003</v>
      </c>
      <c r="M28" s="34">
        <f t="shared" si="9"/>
        <v>6806.1759020999998</v>
      </c>
      <c r="N28" s="34">
        <f t="shared" si="9"/>
        <v>3393.7310961200001</v>
      </c>
      <c r="O28" s="34">
        <f t="shared" si="9"/>
        <v>3412.4448059800002</v>
      </c>
      <c r="P28" s="9">
        <v>15</v>
      </c>
    </row>
    <row r="29" spans="1:16" s="20" customFormat="1" ht="13.35" customHeight="1" x14ac:dyDescent="0.2">
      <c r="A29" s="8">
        <v>16</v>
      </c>
      <c r="B29" s="36" t="s">
        <v>18</v>
      </c>
      <c r="C29" s="10">
        <f>D29+E29+F29+G29</f>
        <v>8712.7797429999991</v>
      </c>
      <c r="D29" s="10">
        <v>2046.7063779999999</v>
      </c>
      <c r="E29" s="10">
        <v>2272.343249</v>
      </c>
      <c r="F29" s="10">
        <v>2091.378905</v>
      </c>
      <c r="G29" s="10">
        <v>2302.3512110000001</v>
      </c>
      <c r="H29" s="10">
        <f>I29+J29+K29+L29</f>
        <v>7036.9614229999988</v>
      </c>
      <c r="I29" s="11">
        <v>1803.7178319999998</v>
      </c>
      <c r="J29" s="11">
        <v>1272.493185</v>
      </c>
      <c r="K29" s="11">
        <v>1930.865626</v>
      </c>
      <c r="L29" s="11">
        <v>2029.8847799999999</v>
      </c>
      <c r="M29" s="10">
        <f>N29+O29</f>
        <v>3900.1233599999996</v>
      </c>
      <c r="N29" s="11">
        <v>1962.1730700000001</v>
      </c>
      <c r="O29" s="11">
        <v>1937.9502899999998</v>
      </c>
      <c r="P29" s="9">
        <v>16</v>
      </c>
    </row>
    <row r="30" spans="1:16" s="20" customFormat="1" ht="13.35" customHeight="1" x14ac:dyDescent="0.2">
      <c r="A30" s="8">
        <v>17</v>
      </c>
      <c r="B30" s="36" t="s">
        <v>19</v>
      </c>
      <c r="C30" s="10">
        <f t="shared" ref="C30:C48" si="10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1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34" si="12">N30+O30</f>
        <v>0</v>
      </c>
      <c r="N30" s="11">
        <v>0</v>
      </c>
      <c r="O30" s="11">
        <v>0</v>
      </c>
      <c r="P30" s="9">
        <v>17</v>
      </c>
    </row>
    <row r="31" spans="1:16" s="20" customFormat="1" ht="13.35" customHeight="1" x14ac:dyDescent="0.2">
      <c r="A31" s="8">
        <v>18</v>
      </c>
      <c r="B31" s="36" t="s">
        <v>20</v>
      </c>
      <c r="C31" s="10">
        <f t="shared" si="10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1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2"/>
        <v>0</v>
      </c>
      <c r="N31" s="11">
        <v>0</v>
      </c>
      <c r="O31" s="11">
        <v>0</v>
      </c>
      <c r="P31" s="9">
        <v>18</v>
      </c>
    </row>
    <row r="32" spans="1:16" s="20" customFormat="1" ht="13.35" customHeight="1" x14ac:dyDescent="0.2">
      <c r="A32" s="8">
        <v>19</v>
      </c>
      <c r="B32" s="36" t="s">
        <v>21</v>
      </c>
      <c r="C32" s="10">
        <f t="shared" si="10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1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2"/>
        <v>0</v>
      </c>
      <c r="N32" s="11">
        <v>0</v>
      </c>
      <c r="O32" s="11">
        <v>0</v>
      </c>
      <c r="P32" s="9">
        <v>19</v>
      </c>
    </row>
    <row r="33" spans="1:16" s="20" customFormat="1" ht="13.35" customHeight="1" x14ac:dyDescent="0.2">
      <c r="A33" s="8">
        <v>20</v>
      </c>
      <c r="B33" s="36" t="s">
        <v>22</v>
      </c>
      <c r="C33" s="10">
        <f t="shared" si="10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1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2"/>
        <v>0</v>
      </c>
      <c r="N33" s="11">
        <v>0</v>
      </c>
      <c r="O33" s="11">
        <v>0</v>
      </c>
      <c r="P33" s="9">
        <v>20</v>
      </c>
    </row>
    <row r="34" spans="1:16" s="20" customFormat="1" ht="13.35" customHeight="1" x14ac:dyDescent="0.2">
      <c r="A34" s="8">
        <v>21</v>
      </c>
      <c r="B34" s="36" t="s">
        <v>23</v>
      </c>
      <c r="C34" s="10">
        <f t="shared" si="10"/>
        <v>4501.1551570000001</v>
      </c>
      <c r="D34" s="10">
        <v>905.48179499999969</v>
      </c>
      <c r="E34" s="10">
        <v>956.26006900000039</v>
      </c>
      <c r="F34" s="10">
        <v>1382.4555830000004</v>
      </c>
      <c r="G34" s="10">
        <v>1256.9577099999997</v>
      </c>
      <c r="H34" s="10">
        <f t="shared" si="11"/>
        <v>3203.0306041500007</v>
      </c>
      <c r="I34" s="11">
        <v>900.19688372000019</v>
      </c>
      <c r="J34" s="11">
        <v>528.37019141999986</v>
      </c>
      <c r="K34" s="11">
        <v>887.95192868000026</v>
      </c>
      <c r="L34" s="11">
        <v>886.51160033000042</v>
      </c>
      <c r="M34" s="10">
        <f t="shared" si="12"/>
        <v>2906.0525421000002</v>
      </c>
      <c r="N34" s="11">
        <v>1431.55802612</v>
      </c>
      <c r="O34" s="11">
        <v>1474.4945159800004</v>
      </c>
      <c r="P34" s="9">
        <v>21</v>
      </c>
    </row>
    <row r="35" spans="1:16" s="20" customFormat="1" ht="15.95" customHeight="1" x14ac:dyDescent="0.2">
      <c r="A35" s="8">
        <v>22</v>
      </c>
      <c r="B35" s="35" t="s">
        <v>26</v>
      </c>
      <c r="C35" s="34">
        <f>SUM(C36+C37+C38+C39+C40+C41)</f>
        <v>14707.734529600628</v>
      </c>
      <c r="D35" s="34">
        <f t="shared" ref="D35:G35" si="13">SUM(D36+D37+D38+D39+D40+D41)</f>
        <v>3827.8990959199996</v>
      </c>
      <c r="E35" s="34">
        <f t="shared" si="13"/>
        <v>3671.3836916600003</v>
      </c>
      <c r="F35" s="34">
        <f t="shared" si="13"/>
        <v>3621.9872475799998</v>
      </c>
      <c r="G35" s="34">
        <f t="shared" si="13"/>
        <v>3586.4644944406264</v>
      </c>
      <c r="H35" s="34">
        <f>SUM(H36+H37+H38+H39+H40+H41)</f>
        <v>9388.4408217599976</v>
      </c>
      <c r="I35" s="34">
        <f t="shared" ref="I35:O35" si="14">SUM(I36+I37+I38+I39+I40+I41)</f>
        <v>3457.4785523299997</v>
      </c>
      <c r="J35" s="34">
        <f t="shared" si="14"/>
        <v>1684.8420015999995</v>
      </c>
      <c r="K35" s="34">
        <f t="shared" si="14"/>
        <v>1858.5637638599997</v>
      </c>
      <c r="L35" s="34">
        <f t="shared" si="14"/>
        <v>2387.55650397</v>
      </c>
      <c r="M35" s="34">
        <f t="shared" si="14"/>
        <v>5251.5772461699999</v>
      </c>
      <c r="N35" s="34">
        <f t="shared" si="14"/>
        <v>2488.3916283199997</v>
      </c>
      <c r="O35" s="34">
        <f t="shared" si="14"/>
        <v>2763.1856178500002</v>
      </c>
      <c r="P35" s="9">
        <v>22</v>
      </c>
    </row>
    <row r="36" spans="1:16" s="20" customFormat="1" ht="13.35" customHeight="1" x14ac:dyDescent="0.2">
      <c r="A36" s="8">
        <v>23</v>
      </c>
      <c r="B36" s="36" t="s">
        <v>18</v>
      </c>
      <c r="C36" s="10">
        <f t="shared" si="10"/>
        <v>108.1</v>
      </c>
      <c r="D36" s="10">
        <v>23.7</v>
      </c>
      <c r="E36" s="10">
        <v>13.2</v>
      </c>
      <c r="F36" s="10">
        <v>47.699999999999996</v>
      </c>
      <c r="G36" s="10">
        <v>23.5</v>
      </c>
      <c r="H36" s="10">
        <f t="shared" si="11"/>
        <v>67.749642569999992</v>
      </c>
      <c r="I36" s="11">
        <v>47.7303462</v>
      </c>
      <c r="J36" s="11">
        <v>2.79279733</v>
      </c>
      <c r="K36" s="11">
        <v>8.581065820000001</v>
      </c>
      <c r="L36" s="11">
        <v>8.645433220000001</v>
      </c>
      <c r="M36" s="10">
        <f t="shared" ref="M36:M41" si="15">N36+O36</f>
        <v>10.755469689999998</v>
      </c>
      <c r="N36" s="11">
        <v>8.7167368699999983</v>
      </c>
      <c r="O36" s="11">
        <v>2.0387328199999999</v>
      </c>
      <c r="P36" s="9">
        <v>23</v>
      </c>
    </row>
    <row r="37" spans="1:16" s="20" customFormat="1" ht="13.35" customHeight="1" x14ac:dyDescent="0.2">
      <c r="A37" s="8">
        <v>24</v>
      </c>
      <c r="B37" s="36" t="s">
        <v>19</v>
      </c>
      <c r="C37" s="10">
        <f t="shared" si="10"/>
        <v>268.08529019999997</v>
      </c>
      <c r="D37" s="10">
        <v>53.48633435</v>
      </c>
      <c r="E37" s="10">
        <v>83.82011838999999</v>
      </c>
      <c r="F37" s="10">
        <v>75.056574040000001</v>
      </c>
      <c r="G37" s="10">
        <v>55.722263419999997</v>
      </c>
      <c r="H37" s="10">
        <f t="shared" si="11"/>
        <v>342.32761078999999</v>
      </c>
      <c r="I37" s="11">
        <v>81.620836490000002</v>
      </c>
      <c r="J37" s="11">
        <v>85.035355590000009</v>
      </c>
      <c r="K37" s="11">
        <v>86.614381530000003</v>
      </c>
      <c r="L37" s="11">
        <v>89.057037179999995</v>
      </c>
      <c r="M37" s="10">
        <f t="shared" si="15"/>
        <v>152.91379043999999</v>
      </c>
      <c r="N37" s="11">
        <v>87.593961489999998</v>
      </c>
      <c r="O37" s="11">
        <v>65.319828949999987</v>
      </c>
      <c r="P37" s="9">
        <v>24</v>
      </c>
    </row>
    <row r="38" spans="1:16" s="20" customFormat="1" ht="13.35" customHeight="1" x14ac:dyDescent="0.2">
      <c r="A38" s="8">
        <v>25</v>
      </c>
      <c r="B38" s="36" t="s">
        <v>20</v>
      </c>
      <c r="C38" s="10">
        <f t="shared" si="10"/>
        <v>112.15353210000001</v>
      </c>
      <c r="D38" s="10">
        <v>27.886861009999997</v>
      </c>
      <c r="E38" s="10">
        <v>29.63239128</v>
      </c>
      <c r="F38" s="10">
        <v>26.01709726</v>
      </c>
      <c r="G38" s="10">
        <v>28.617182550000003</v>
      </c>
      <c r="H38" s="10">
        <f t="shared" si="11"/>
        <v>141.46358192999998</v>
      </c>
      <c r="I38" s="11">
        <v>32.878435570000001</v>
      </c>
      <c r="J38" s="11">
        <v>34.311761269999998</v>
      </c>
      <c r="K38" s="11">
        <v>38.114763009999997</v>
      </c>
      <c r="L38" s="11">
        <v>36.158622080000001</v>
      </c>
      <c r="M38" s="10">
        <f t="shared" si="15"/>
        <v>99.096802830000001</v>
      </c>
      <c r="N38" s="11">
        <v>64.438435799999993</v>
      </c>
      <c r="O38" s="11">
        <v>34.658367030000001</v>
      </c>
      <c r="P38" s="9">
        <v>25</v>
      </c>
    </row>
    <row r="39" spans="1:16" s="20" customFormat="1" ht="13.35" customHeight="1" x14ac:dyDescent="0.2">
      <c r="A39" s="8">
        <v>26</v>
      </c>
      <c r="B39" s="36" t="s">
        <v>21</v>
      </c>
      <c r="C39" s="10">
        <f t="shared" si="10"/>
        <v>3173.915</v>
      </c>
      <c r="D39" s="10">
        <v>760.31999999999994</v>
      </c>
      <c r="E39" s="10">
        <v>755.46600000000001</v>
      </c>
      <c r="F39" s="10">
        <v>794.79899999999998</v>
      </c>
      <c r="G39" s="10">
        <v>863.32999999999993</v>
      </c>
      <c r="H39" s="10">
        <f t="shared" si="11"/>
        <v>3430.848</v>
      </c>
      <c r="I39" s="11">
        <v>861.62199999999996</v>
      </c>
      <c r="J39" s="11">
        <v>786.18399999999997</v>
      </c>
      <c r="K39" s="11">
        <v>827.63499999999999</v>
      </c>
      <c r="L39" s="11">
        <v>955.40699999999993</v>
      </c>
      <c r="M39" s="10">
        <f t="shared" si="15"/>
        <v>1873.3989999999999</v>
      </c>
      <c r="N39" s="11">
        <v>920.18399999999997</v>
      </c>
      <c r="O39" s="11">
        <v>953.21500000000003</v>
      </c>
      <c r="P39" s="9">
        <v>26</v>
      </c>
    </row>
    <row r="40" spans="1:16" s="20" customFormat="1" ht="13.35" customHeight="1" x14ac:dyDescent="0.2">
      <c r="A40" s="8">
        <v>27</v>
      </c>
      <c r="B40" s="36" t="s">
        <v>22</v>
      </c>
      <c r="C40" s="10">
        <f t="shared" si="10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1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15"/>
        <v>0</v>
      </c>
      <c r="N40" s="11">
        <v>0</v>
      </c>
      <c r="O40" s="11">
        <v>0</v>
      </c>
      <c r="P40" s="9">
        <v>27</v>
      </c>
    </row>
    <row r="41" spans="1:16" s="20" customFormat="1" ht="13.35" customHeight="1" x14ac:dyDescent="0.2">
      <c r="A41" s="8">
        <v>28</v>
      </c>
      <c r="B41" s="36" t="s">
        <v>23</v>
      </c>
      <c r="C41" s="10">
        <f t="shared" si="10"/>
        <v>11045.480707300627</v>
      </c>
      <c r="D41" s="10">
        <v>2962.5059005599996</v>
      </c>
      <c r="E41" s="10">
        <v>2789.2651819900002</v>
      </c>
      <c r="F41" s="10">
        <v>2678.4145762799999</v>
      </c>
      <c r="G41" s="10">
        <v>2615.2950484706262</v>
      </c>
      <c r="H41" s="10">
        <f t="shared" si="11"/>
        <v>5406.0519864699982</v>
      </c>
      <c r="I41" s="11">
        <v>2433.6269340699996</v>
      </c>
      <c r="J41" s="11">
        <v>776.51808740999945</v>
      </c>
      <c r="K41" s="11">
        <v>897.61855349999951</v>
      </c>
      <c r="L41" s="11">
        <v>1298.28841149</v>
      </c>
      <c r="M41" s="10">
        <f t="shared" si="15"/>
        <v>3115.41218321</v>
      </c>
      <c r="N41" s="11">
        <v>1407.4584941599999</v>
      </c>
      <c r="O41" s="11">
        <v>1707.9536890500003</v>
      </c>
      <c r="P41" s="9">
        <v>28</v>
      </c>
    </row>
    <row r="42" spans="1:16" s="20" customFormat="1" ht="15.95" customHeight="1" x14ac:dyDescent="0.2">
      <c r="A42" s="8">
        <v>29</v>
      </c>
      <c r="B42" s="35" t="s">
        <v>27</v>
      </c>
      <c r="C42" s="34">
        <f>SUM(C43+C44+C45+C46+C47+C48)</f>
        <v>2354.0905845200004</v>
      </c>
      <c r="D42" s="34">
        <f t="shared" ref="D42:G42" si="16">SUM(D43+D44+D45+D46+D47+D48)</f>
        <v>714.01207061000014</v>
      </c>
      <c r="E42" s="34">
        <f t="shared" si="16"/>
        <v>530.81029316000013</v>
      </c>
      <c r="F42" s="34">
        <f t="shared" si="16"/>
        <v>637.02580274000002</v>
      </c>
      <c r="G42" s="34">
        <f t="shared" si="16"/>
        <v>472.24241800999999</v>
      </c>
      <c r="H42" s="34">
        <f>SUM(H43+H44+H45+H46+H47+H48)</f>
        <v>1608.4225417500002</v>
      </c>
      <c r="I42" s="34">
        <f t="shared" ref="I42:O42" si="17">SUM(I43+I44+I45+I46+I47+I48)</f>
        <v>493.86641956999978</v>
      </c>
      <c r="J42" s="34">
        <f t="shared" si="17"/>
        <v>436.1889760200001</v>
      </c>
      <c r="K42" s="34">
        <f t="shared" si="17"/>
        <v>346.40115079000003</v>
      </c>
      <c r="L42" s="34">
        <f t="shared" si="17"/>
        <v>331.96599537000009</v>
      </c>
      <c r="M42" s="34">
        <f t="shared" si="17"/>
        <v>627.42389248000006</v>
      </c>
      <c r="N42" s="34">
        <f t="shared" si="17"/>
        <v>346.4396601900001</v>
      </c>
      <c r="O42" s="34">
        <f t="shared" si="17"/>
        <v>280.98423229000002</v>
      </c>
      <c r="P42" s="9">
        <v>29</v>
      </c>
    </row>
    <row r="43" spans="1:16" s="20" customFormat="1" ht="13.35" customHeight="1" x14ac:dyDescent="0.2">
      <c r="A43" s="8">
        <v>30</v>
      </c>
      <c r="B43" s="36" t="s">
        <v>18</v>
      </c>
      <c r="C43" s="10">
        <f t="shared" si="10"/>
        <v>16.2</v>
      </c>
      <c r="D43" s="10">
        <v>3.9</v>
      </c>
      <c r="E43" s="10">
        <v>4.5999999999999996</v>
      </c>
      <c r="F43" s="10">
        <v>3.8</v>
      </c>
      <c r="G43" s="10">
        <v>3.9</v>
      </c>
      <c r="H43" s="10">
        <f t="shared" si="11"/>
        <v>15.19146164</v>
      </c>
      <c r="I43" s="11">
        <v>2.8516759500000002</v>
      </c>
      <c r="J43" s="11">
        <v>3.8840766900000001</v>
      </c>
      <c r="K43" s="11">
        <v>4.1287092400000001</v>
      </c>
      <c r="L43" s="11">
        <v>4.3269997599999996</v>
      </c>
      <c r="M43" s="10">
        <f t="shared" ref="M43:M48" si="18">N43+O43</f>
        <v>2.3206716599999999</v>
      </c>
      <c r="N43" s="11">
        <v>0.99481969000000003</v>
      </c>
      <c r="O43" s="11">
        <v>1.32585197</v>
      </c>
      <c r="P43" s="9">
        <v>30</v>
      </c>
    </row>
    <row r="44" spans="1:16" s="20" customFormat="1" ht="13.35" customHeight="1" x14ac:dyDescent="0.2">
      <c r="A44" s="8">
        <v>31</v>
      </c>
      <c r="B44" s="36" t="s">
        <v>19</v>
      </c>
      <c r="C44" s="10">
        <f t="shared" si="10"/>
        <v>1058.0780319300002</v>
      </c>
      <c r="D44" s="10">
        <v>296.0574785</v>
      </c>
      <c r="E44" s="10">
        <v>265.25475130000001</v>
      </c>
      <c r="F44" s="10">
        <v>257.80326466999998</v>
      </c>
      <c r="G44" s="10">
        <v>238.96253746000002</v>
      </c>
      <c r="H44" s="10">
        <f t="shared" si="11"/>
        <v>792.13497267000002</v>
      </c>
      <c r="I44" s="11">
        <v>225.9328362899999</v>
      </c>
      <c r="J44" s="11">
        <v>221.16278452</v>
      </c>
      <c r="K44" s="11">
        <v>173.05180601000001</v>
      </c>
      <c r="L44" s="11">
        <v>171.98754585</v>
      </c>
      <c r="M44" s="10">
        <f t="shared" si="18"/>
        <v>386.03725367000004</v>
      </c>
      <c r="N44" s="11">
        <v>221.24307922</v>
      </c>
      <c r="O44" s="11">
        <v>164.79417445000001</v>
      </c>
      <c r="P44" s="9">
        <v>31</v>
      </c>
    </row>
    <row r="45" spans="1:16" s="20" customFormat="1" ht="13.35" customHeight="1" x14ac:dyDescent="0.2">
      <c r="A45" s="8">
        <v>32</v>
      </c>
      <c r="B45" s="36" t="s">
        <v>20</v>
      </c>
      <c r="C45" s="10">
        <f t="shared" si="10"/>
        <v>850.39203291000001</v>
      </c>
      <c r="D45" s="10">
        <v>233.13050960000001</v>
      </c>
      <c r="E45" s="10">
        <v>174.59954055</v>
      </c>
      <c r="F45" s="10">
        <v>296.82178477000002</v>
      </c>
      <c r="G45" s="10">
        <v>145.84019798999998</v>
      </c>
      <c r="H45" s="10">
        <f t="shared" si="11"/>
        <v>517.25149878000002</v>
      </c>
      <c r="I45" s="11">
        <v>241.43244952999996</v>
      </c>
      <c r="J45" s="11">
        <v>111.05431093</v>
      </c>
      <c r="K45" s="11">
        <v>88.588016449999998</v>
      </c>
      <c r="L45" s="11">
        <v>76.176721870000009</v>
      </c>
      <c r="M45" s="10">
        <f t="shared" si="18"/>
        <v>142.68745336000001</v>
      </c>
      <c r="N45" s="11">
        <v>82.382367020000004</v>
      </c>
      <c r="O45" s="11">
        <v>60.305086339999995</v>
      </c>
      <c r="P45" s="9">
        <v>32</v>
      </c>
    </row>
    <row r="46" spans="1:16" s="20" customFormat="1" ht="13.35" customHeight="1" x14ac:dyDescent="0.2">
      <c r="A46" s="8">
        <v>33</v>
      </c>
      <c r="B46" s="36" t="s">
        <v>21</v>
      </c>
      <c r="C46" s="10">
        <f t="shared" si="10"/>
        <v>123.26868900000001</v>
      </c>
      <c r="D46" s="10">
        <v>46.111977000000003</v>
      </c>
      <c r="E46" s="10">
        <v>28.489995999999998</v>
      </c>
      <c r="F46" s="10">
        <v>20.906490000000002</v>
      </c>
      <c r="G46" s="10">
        <v>27.760226000000003</v>
      </c>
      <c r="H46" s="10">
        <f t="shared" si="11"/>
        <v>40.609730390000003</v>
      </c>
      <c r="I46" s="11">
        <v>14.822266159999998</v>
      </c>
      <c r="J46" s="11">
        <v>12.994464669999999</v>
      </c>
      <c r="K46" s="11">
        <v>5.1467415699999997</v>
      </c>
      <c r="L46" s="11">
        <v>7.6462579900000005</v>
      </c>
      <c r="M46" s="10">
        <f t="shared" si="18"/>
        <v>18.945432029999999</v>
      </c>
      <c r="N46" s="11">
        <v>10.89715511</v>
      </c>
      <c r="O46" s="11">
        <v>8.0482769199999993</v>
      </c>
      <c r="P46" s="9">
        <v>33</v>
      </c>
    </row>
    <row r="47" spans="1:16" s="20" customFormat="1" ht="13.35" customHeight="1" x14ac:dyDescent="0.2">
      <c r="A47" s="8">
        <v>34</v>
      </c>
      <c r="B47" s="36" t="s">
        <v>22</v>
      </c>
      <c r="C47" s="10">
        <f t="shared" si="10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1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18"/>
        <v>0</v>
      </c>
      <c r="N47" s="11">
        <v>0</v>
      </c>
      <c r="O47" s="11">
        <v>0</v>
      </c>
      <c r="P47" s="9">
        <v>34</v>
      </c>
    </row>
    <row r="48" spans="1:16" s="20" customFormat="1" ht="13.35" customHeight="1" x14ac:dyDescent="0.2">
      <c r="A48" s="8">
        <v>35</v>
      </c>
      <c r="B48" s="36" t="s">
        <v>23</v>
      </c>
      <c r="C48" s="10">
        <f t="shared" si="10"/>
        <v>306.15183068000022</v>
      </c>
      <c r="D48" s="10">
        <v>134.81210551000015</v>
      </c>
      <c r="E48" s="10">
        <v>57.866005310000098</v>
      </c>
      <c r="F48" s="10">
        <v>57.694263299999946</v>
      </c>
      <c r="G48" s="10">
        <v>55.779456560000014</v>
      </c>
      <c r="H48" s="10">
        <f t="shared" si="11"/>
        <v>243.23487827000005</v>
      </c>
      <c r="I48" s="11">
        <v>8.8271916399999668</v>
      </c>
      <c r="J48" s="11">
        <v>87.093339210000067</v>
      </c>
      <c r="K48" s="11">
        <v>75.485877519999988</v>
      </c>
      <c r="L48" s="11">
        <v>71.828469900000044</v>
      </c>
      <c r="M48" s="10">
        <f t="shared" si="18"/>
        <v>77.433081760000036</v>
      </c>
      <c r="N48" s="11">
        <v>30.922239150000053</v>
      </c>
      <c r="O48" s="11">
        <v>46.510842609999983</v>
      </c>
      <c r="P48" s="9">
        <v>35</v>
      </c>
    </row>
    <row r="49" spans="1:16" s="20" customFormat="1" ht="15.95" customHeight="1" x14ac:dyDescent="0.2">
      <c r="A49" s="8">
        <v>36</v>
      </c>
      <c r="B49" s="35" t="s">
        <v>28</v>
      </c>
      <c r="C49" s="34">
        <f>SUM(C50+C51+C52+C53+C54+C55)</f>
        <v>-33571.615814179997</v>
      </c>
      <c r="D49" s="34">
        <f t="shared" ref="D49:G49" si="19">SUM(D50+D51+D52+D53+D54+D55)</f>
        <v>-8505.3052818799988</v>
      </c>
      <c r="E49" s="34">
        <f t="shared" si="19"/>
        <v>-8983.5915958900005</v>
      </c>
      <c r="F49" s="34">
        <f t="shared" si="19"/>
        <v>-8306.7794702699975</v>
      </c>
      <c r="G49" s="34">
        <f t="shared" si="19"/>
        <v>-7775.9394661400001</v>
      </c>
      <c r="H49" s="34">
        <f>SUM(H50+H51+H52+H53+H54+H55)</f>
        <v>-20164.044173741502</v>
      </c>
      <c r="I49" s="34">
        <f t="shared" ref="I49:O49" si="20">SUM(I50+I51+I52+I53+I54+I55)</f>
        <v>-6391.5616446900003</v>
      </c>
      <c r="J49" s="34">
        <f t="shared" si="20"/>
        <v>-3782.1199144600005</v>
      </c>
      <c r="K49" s="34">
        <f t="shared" si="20"/>
        <v>-4939.3216525114995</v>
      </c>
      <c r="L49" s="34">
        <f t="shared" si="20"/>
        <v>-5051.0409620800001</v>
      </c>
      <c r="M49" s="34">
        <f t="shared" si="20"/>
        <v>-13292.02071974</v>
      </c>
      <c r="N49" s="34">
        <f t="shared" si="20"/>
        <v>-6527.5165037299994</v>
      </c>
      <c r="O49" s="34">
        <f t="shared" si="20"/>
        <v>-6764.5042160100002</v>
      </c>
      <c r="P49" s="9">
        <v>36</v>
      </c>
    </row>
    <row r="50" spans="1:16" s="20" customFormat="1" ht="14.45" customHeight="1" x14ac:dyDescent="0.2">
      <c r="A50" s="8">
        <v>37</v>
      </c>
      <c r="B50" s="35" t="s">
        <v>18</v>
      </c>
      <c r="C50" s="10">
        <f>C57+C64+C71</f>
        <v>-9379.2692389999993</v>
      </c>
      <c r="D50" s="10">
        <f t="shared" ref="D50:G55" si="21">D57+D64+D71</f>
        <v>-2402.9628729999995</v>
      </c>
      <c r="E50" s="10">
        <f t="shared" si="21"/>
        <v>-2415.1828640000003</v>
      </c>
      <c r="F50" s="10">
        <f t="shared" si="21"/>
        <v>-2432.6026549999997</v>
      </c>
      <c r="G50" s="10">
        <f t="shared" si="21"/>
        <v>-2128.5208469999998</v>
      </c>
      <c r="H50" s="10">
        <f>H57+H64+H71</f>
        <v>-6908.5131228000009</v>
      </c>
      <c r="I50" s="10">
        <f t="shared" ref="I50:O55" si="22">I57+I64+I71</f>
        <v>-1616.9332056199999</v>
      </c>
      <c r="J50" s="10">
        <f t="shared" si="22"/>
        <v>-1552.24744951</v>
      </c>
      <c r="K50" s="10">
        <f t="shared" si="22"/>
        <v>-1846.6453324700001</v>
      </c>
      <c r="L50" s="10">
        <f t="shared" si="22"/>
        <v>-1892.6871352000001</v>
      </c>
      <c r="M50" s="10">
        <f t="shared" si="22"/>
        <v>-4179.9585994700001</v>
      </c>
      <c r="N50" s="10">
        <f t="shared" si="22"/>
        <v>-2083.2202282100002</v>
      </c>
      <c r="O50" s="10">
        <f t="shared" si="22"/>
        <v>-2096.7383712599999</v>
      </c>
      <c r="P50" s="9">
        <v>37</v>
      </c>
    </row>
    <row r="51" spans="1:16" s="20" customFormat="1" ht="14.45" customHeight="1" x14ac:dyDescent="0.2">
      <c r="A51" s="8">
        <v>38</v>
      </c>
      <c r="B51" s="35" t="s">
        <v>19</v>
      </c>
      <c r="C51" s="10">
        <f t="shared" ref="C51:L55" si="23">C58+C65+C72</f>
        <v>-1894.21166021</v>
      </c>
      <c r="D51" s="10">
        <f t="shared" si="21"/>
        <v>-477.16578456000002</v>
      </c>
      <c r="E51" s="10">
        <f t="shared" si="21"/>
        <v>-520.77935234000006</v>
      </c>
      <c r="F51" s="10">
        <f t="shared" si="21"/>
        <v>-487.41960682000001</v>
      </c>
      <c r="G51" s="10">
        <f t="shared" si="21"/>
        <v>-408.84691649000007</v>
      </c>
      <c r="H51" s="10">
        <f t="shared" si="23"/>
        <v>-1569.7035607299999</v>
      </c>
      <c r="I51" s="10">
        <f t="shared" si="23"/>
        <v>-482.40090753999999</v>
      </c>
      <c r="J51" s="10">
        <f t="shared" si="23"/>
        <v>-374.81998666999999</v>
      </c>
      <c r="K51" s="10">
        <f t="shared" si="23"/>
        <v>-418.73477795000002</v>
      </c>
      <c r="L51" s="10">
        <f t="shared" si="23"/>
        <v>-293.74788857000004</v>
      </c>
      <c r="M51" s="10">
        <f t="shared" si="22"/>
        <v>-764.36590918999991</v>
      </c>
      <c r="N51" s="10">
        <f t="shared" si="22"/>
        <v>-400.72379828999999</v>
      </c>
      <c r="O51" s="10">
        <f t="shared" si="22"/>
        <v>-363.64211090000003</v>
      </c>
      <c r="P51" s="9">
        <v>38</v>
      </c>
    </row>
    <row r="52" spans="1:16" s="20" customFormat="1" ht="14.45" customHeight="1" x14ac:dyDescent="0.2">
      <c r="A52" s="8">
        <v>39</v>
      </c>
      <c r="B52" s="35" t="s">
        <v>20</v>
      </c>
      <c r="C52" s="10">
        <f t="shared" si="23"/>
        <v>-976.59316054999999</v>
      </c>
      <c r="D52" s="10">
        <f t="shared" si="21"/>
        <v>-249.55699455000001</v>
      </c>
      <c r="E52" s="10">
        <f t="shared" si="21"/>
        <v>-199.88575520999999</v>
      </c>
      <c r="F52" s="10">
        <f t="shared" si="21"/>
        <v>-315.97875773000004</v>
      </c>
      <c r="G52" s="10">
        <f t="shared" si="21"/>
        <v>-211.17165306000001</v>
      </c>
      <c r="H52" s="10">
        <f t="shared" si="23"/>
        <v>-595.20558721000009</v>
      </c>
      <c r="I52" s="10">
        <f t="shared" si="23"/>
        <v>-257.56761879999999</v>
      </c>
      <c r="J52" s="10">
        <f t="shared" si="23"/>
        <v>-135.73561807999999</v>
      </c>
      <c r="K52" s="10">
        <f t="shared" si="23"/>
        <v>-111.46890302999999</v>
      </c>
      <c r="L52" s="10">
        <f t="shared" si="23"/>
        <v>-90.433447300000012</v>
      </c>
      <c r="M52" s="10">
        <f t="shared" si="22"/>
        <v>-214.75198401</v>
      </c>
      <c r="N52" s="10">
        <f t="shared" si="22"/>
        <v>-134.25720115999999</v>
      </c>
      <c r="O52" s="10">
        <f t="shared" si="22"/>
        <v>-80.494782850000007</v>
      </c>
      <c r="P52" s="9">
        <v>39</v>
      </c>
    </row>
    <row r="53" spans="1:16" s="20" customFormat="1" ht="14.45" customHeight="1" x14ac:dyDescent="0.2">
      <c r="A53" s="8">
        <v>40</v>
      </c>
      <c r="B53" s="35" t="s">
        <v>21</v>
      </c>
      <c r="C53" s="10">
        <f t="shared" si="23"/>
        <v>-120.249</v>
      </c>
      <c r="D53" s="10">
        <f t="shared" si="21"/>
        <v>-31.350999999999999</v>
      </c>
      <c r="E53" s="10">
        <f t="shared" si="21"/>
        <v>-29.367999999999999</v>
      </c>
      <c r="F53" s="10">
        <f t="shared" si="21"/>
        <v>-30.526</v>
      </c>
      <c r="G53" s="10">
        <f t="shared" si="21"/>
        <v>-29.004000000000001</v>
      </c>
      <c r="H53" s="10">
        <f t="shared" si="23"/>
        <v>-95.87700000000001</v>
      </c>
      <c r="I53" s="10">
        <f t="shared" si="23"/>
        <v>-28.809000000000001</v>
      </c>
      <c r="J53" s="10">
        <f t="shared" si="23"/>
        <v>-24.317</v>
      </c>
      <c r="K53" s="10">
        <f t="shared" si="23"/>
        <v>-22.227</v>
      </c>
      <c r="L53" s="10">
        <f t="shared" si="23"/>
        <v>-20.524000000000001</v>
      </c>
      <c r="M53" s="10">
        <f t="shared" si="22"/>
        <v>-49.308999999999997</v>
      </c>
      <c r="N53" s="10">
        <f t="shared" si="22"/>
        <v>-30.483000000000001</v>
      </c>
      <c r="O53" s="10">
        <f t="shared" si="22"/>
        <v>-18.826000000000001</v>
      </c>
      <c r="P53" s="9">
        <v>40</v>
      </c>
    </row>
    <row r="54" spans="1:16" s="20" customFormat="1" ht="14.45" customHeight="1" x14ac:dyDescent="0.2">
      <c r="A54" s="8">
        <v>41</v>
      </c>
      <c r="B54" s="35" t="s">
        <v>22</v>
      </c>
      <c r="C54" s="10">
        <f t="shared" si="23"/>
        <v>-1039.8217440000001</v>
      </c>
      <c r="D54" s="10">
        <f t="shared" si="21"/>
        <v>-369.72306000000003</v>
      </c>
      <c r="E54" s="10">
        <f t="shared" si="21"/>
        <v>-150.73628400000001</v>
      </c>
      <c r="F54" s="10">
        <f t="shared" si="21"/>
        <v>-373.01650000000001</v>
      </c>
      <c r="G54" s="10">
        <f t="shared" si="21"/>
        <v>-146.3459</v>
      </c>
      <c r="H54" s="10">
        <f t="shared" si="23"/>
        <v>-1153.6105000000002</v>
      </c>
      <c r="I54" s="10">
        <f t="shared" si="23"/>
        <v>-403.24530000000004</v>
      </c>
      <c r="J54" s="10">
        <f t="shared" si="23"/>
        <v>-170.33170000000001</v>
      </c>
      <c r="K54" s="10">
        <f t="shared" si="23"/>
        <v>-426.54360000000008</v>
      </c>
      <c r="L54" s="10">
        <f t="shared" si="23"/>
        <v>-153.48990000000001</v>
      </c>
      <c r="M54" s="10">
        <f t="shared" si="22"/>
        <v>-665.02369999999996</v>
      </c>
      <c r="N54" s="10">
        <f t="shared" si="22"/>
        <v>-467.10570000000001</v>
      </c>
      <c r="O54" s="10">
        <f t="shared" si="22"/>
        <v>-197.91800000000001</v>
      </c>
      <c r="P54" s="9">
        <v>41</v>
      </c>
    </row>
    <row r="55" spans="1:16" s="20" customFormat="1" ht="14.45" customHeight="1" x14ac:dyDescent="0.2">
      <c r="A55" s="8">
        <v>42</v>
      </c>
      <c r="B55" s="35" t="s">
        <v>23</v>
      </c>
      <c r="C55" s="10">
        <f t="shared" si="23"/>
        <v>-20161.471010419998</v>
      </c>
      <c r="D55" s="10">
        <f t="shared" si="21"/>
        <v>-4974.5455697699999</v>
      </c>
      <c r="E55" s="10">
        <f t="shared" si="21"/>
        <v>-5667.6393403399998</v>
      </c>
      <c r="F55" s="10">
        <f t="shared" si="21"/>
        <v>-4667.235950719999</v>
      </c>
      <c r="G55" s="10">
        <f t="shared" si="21"/>
        <v>-4852.0501495899998</v>
      </c>
      <c r="H55" s="10">
        <f t="shared" si="23"/>
        <v>-9841.1344030015007</v>
      </c>
      <c r="I55" s="10">
        <f t="shared" si="23"/>
        <v>-3602.6056127299998</v>
      </c>
      <c r="J55" s="10">
        <f t="shared" si="23"/>
        <v>-1524.6681602000006</v>
      </c>
      <c r="K55" s="10">
        <f t="shared" si="23"/>
        <v>-2113.7020390614994</v>
      </c>
      <c r="L55" s="10">
        <f t="shared" si="23"/>
        <v>-2600.1585910099998</v>
      </c>
      <c r="M55" s="10">
        <f t="shared" si="22"/>
        <v>-7418.6115270699993</v>
      </c>
      <c r="N55" s="10">
        <f t="shared" si="22"/>
        <v>-3411.7265760699993</v>
      </c>
      <c r="O55" s="10">
        <f t="shared" si="22"/>
        <v>-4006.884951</v>
      </c>
      <c r="P55" s="9">
        <v>42</v>
      </c>
    </row>
    <row r="56" spans="1:16" s="20" customFormat="1" ht="15.95" customHeight="1" x14ac:dyDescent="0.2">
      <c r="A56" s="8">
        <v>43</v>
      </c>
      <c r="B56" s="35" t="s">
        <v>25</v>
      </c>
      <c r="C56" s="34">
        <f>SUM(C57+C58+C59+C60+C61+C62)</f>
        <v>-22260.236081999999</v>
      </c>
      <c r="D56" s="34">
        <f t="shared" ref="D56:G56" si="24">SUM(D57+D58+D59+D60+D61+D62)</f>
        <v>-5540.6388630000001</v>
      </c>
      <c r="E56" s="34">
        <f t="shared" si="24"/>
        <v>-5905.933994</v>
      </c>
      <c r="F56" s="34">
        <f t="shared" si="24"/>
        <v>-5576.3138039999994</v>
      </c>
      <c r="G56" s="34">
        <f t="shared" si="24"/>
        <v>-5237.3494209999999</v>
      </c>
      <c r="H56" s="34">
        <f>SUM(H57+H58+H59+H60+H61+H62)</f>
        <v>-14347.077219460001</v>
      </c>
      <c r="I56" s="34">
        <f t="shared" ref="I56:O56" si="25">SUM(I57+I58+I59+I60+I61+I62)</f>
        <v>-3959.8037964300001</v>
      </c>
      <c r="J56" s="34">
        <f t="shared" si="25"/>
        <v>-3046.6414588100006</v>
      </c>
      <c r="K56" s="34">
        <f t="shared" si="25"/>
        <v>-3500.3780268999999</v>
      </c>
      <c r="L56" s="34">
        <f t="shared" si="25"/>
        <v>-3840.2539373199997</v>
      </c>
      <c r="M56" s="34">
        <f t="shared" si="25"/>
        <v>-8927.3949681099984</v>
      </c>
      <c r="N56" s="34">
        <f t="shared" si="25"/>
        <v>-4254.8283904499995</v>
      </c>
      <c r="O56" s="34">
        <f t="shared" si="25"/>
        <v>-4672.5665776599999</v>
      </c>
      <c r="P56" s="9">
        <v>43</v>
      </c>
    </row>
    <row r="57" spans="1:16" s="20" customFormat="1" ht="13.35" customHeight="1" x14ac:dyDescent="0.2">
      <c r="A57" s="8">
        <v>44</v>
      </c>
      <c r="B57" s="36" t="s">
        <v>18</v>
      </c>
      <c r="C57" s="10">
        <f>D57+E57+F57+G57</f>
        <v>-8308.2180439999993</v>
      </c>
      <c r="D57" s="10">
        <v>-2067.6811479999997</v>
      </c>
      <c r="E57" s="10">
        <v>-2159.172638</v>
      </c>
      <c r="F57" s="10">
        <v>-2152.2683629999997</v>
      </c>
      <c r="G57" s="10">
        <v>-1929.0958949999999</v>
      </c>
      <c r="H57" s="10">
        <f>I57+J57+K57+L57</f>
        <v>-6342.8684750000011</v>
      </c>
      <c r="I57" s="11">
        <v>-1488.938537</v>
      </c>
      <c r="J57" s="11">
        <v>-1481.995651</v>
      </c>
      <c r="K57" s="11">
        <v>-1700.8061210000001</v>
      </c>
      <c r="L57" s="11">
        <v>-1671.128166</v>
      </c>
      <c r="M57" s="10">
        <f t="shared" ref="M57:M62" si="26">N57+O57</f>
        <v>-3631.7444340000002</v>
      </c>
      <c r="N57" s="11">
        <v>-1786.9822530000001</v>
      </c>
      <c r="O57" s="11">
        <v>-1844.7621810000001</v>
      </c>
      <c r="P57" s="9">
        <v>44</v>
      </c>
    </row>
    <row r="58" spans="1:16" s="20" customFormat="1" ht="13.35" customHeight="1" x14ac:dyDescent="0.2">
      <c r="A58" s="8">
        <v>45</v>
      </c>
      <c r="B58" s="36" t="s">
        <v>19</v>
      </c>
      <c r="C58" s="10">
        <f t="shared" ref="C58:C76" si="27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28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26"/>
        <v>0</v>
      </c>
      <c r="N58" s="11">
        <v>0</v>
      </c>
      <c r="O58" s="11">
        <v>0</v>
      </c>
      <c r="P58" s="9">
        <v>45</v>
      </c>
    </row>
    <row r="59" spans="1:16" s="20" customFormat="1" ht="13.35" customHeight="1" x14ac:dyDescent="0.2">
      <c r="A59" s="8">
        <v>46</v>
      </c>
      <c r="B59" s="36" t="s">
        <v>20</v>
      </c>
      <c r="C59" s="10">
        <f t="shared" si="27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28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26"/>
        <v>0</v>
      </c>
      <c r="N59" s="11">
        <v>0</v>
      </c>
      <c r="O59" s="11">
        <v>0</v>
      </c>
      <c r="P59" s="9">
        <v>46</v>
      </c>
    </row>
    <row r="60" spans="1:16" s="20" customFormat="1" ht="13.35" customHeight="1" x14ac:dyDescent="0.2">
      <c r="A60" s="8">
        <v>47</v>
      </c>
      <c r="B60" s="36" t="s">
        <v>21</v>
      </c>
      <c r="C60" s="10">
        <f t="shared" si="27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28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26"/>
        <v>0</v>
      </c>
      <c r="N60" s="11">
        <v>0</v>
      </c>
      <c r="O60" s="11">
        <v>0</v>
      </c>
      <c r="P60" s="9">
        <v>47</v>
      </c>
    </row>
    <row r="61" spans="1:16" s="20" customFormat="1" ht="13.35" customHeight="1" x14ac:dyDescent="0.2">
      <c r="A61" s="8">
        <v>48</v>
      </c>
      <c r="B61" s="36" t="s">
        <v>22</v>
      </c>
      <c r="C61" s="10">
        <f t="shared" si="27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28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26"/>
        <v>0</v>
      </c>
      <c r="N61" s="11">
        <v>0</v>
      </c>
      <c r="O61" s="11">
        <v>0</v>
      </c>
      <c r="P61" s="9">
        <v>48</v>
      </c>
    </row>
    <row r="62" spans="1:16" s="20" customFormat="1" ht="13.35" customHeight="1" x14ac:dyDescent="0.2">
      <c r="A62" s="8">
        <v>49</v>
      </c>
      <c r="B62" s="36" t="s">
        <v>23</v>
      </c>
      <c r="C62" s="10">
        <f t="shared" si="27"/>
        <v>-13952.018038</v>
      </c>
      <c r="D62" s="10">
        <v>-3472.9577150000005</v>
      </c>
      <c r="E62" s="10">
        <v>-3746.761356</v>
      </c>
      <c r="F62" s="10">
        <v>-3424.0454409999998</v>
      </c>
      <c r="G62" s="10">
        <v>-3308.253526</v>
      </c>
      <c r="H62" s="10">
        <f t="shared" si="28"/>
        <v>-8004.2087444600002</v>
      </c>
      <c r="I62" s="11">
        <v>-2470.8652594300002</v>
      </c>
      <c r="J62" s="11">
        <v>-1564.6458078100006</v>
      </c>
      <c r="K62" s="11">
        <v>-1799.5719058999998</v>
      </c>
      <c r="L62" s="11">
        <v>-2169.1257713199998</v>
      </c>
      <c r="M62" s="10">
        <f t="shared" si="26"/>
        <v>-5295.6505341099992</v>
      </c>
      <c r="N62" s="11">
        <v>-2467.8461374499993</v>
      </c>
      <c r="O62" s="11">
        <v>-2827.8043966599998</v>
      </c>
      <c r="P62" s="9">
        <v>49</v>
      </c>
    </row>
    <row r="63" spans="1:16" s="20" customFormat="1" ht="15" customHeight="1" x14ac:dyDescent="0.2">
      <c r="A63" s="8">
        <v>50</v>
      </c>
      <c r="B63" s="35" t="s">
        <v>26</v>
      </c>
      <c r="C63" s="34">
        <f>SUM(C64+C65+C66+C67+C68+C69)</f>
        <v>-5326.5779056699994</v>
      </c>
      <c r="D63" s="34">
        <f t="shared" ref="D63:G63" si="29">SUM(D64+D65+D66+D67+D68+D69)</f>
        <v>-1402.1810890700001</v>
      </c>
      <c r="E63" s="34">
        <f t="shared" si="29"/>
        <v>-1374.9909259899998</v>
      </c>
      <c r="F63" s="34">
        <f t="shared" si="29"/>
        <v>-1299.5770949999996</v>
      </c>
      <c r="G63" s="34">
        <f t="shared" si="29"/>
        <v>-1249.8287956099998</v>
      </c>
      <c r="H63" s="34">
        <f>SUM(H64+H65+H66+H67+H68+H69)</f>
        <v>-2979.0640819414998</v>
      </c>
      <c r="I63" s="34">
        <f t="shared" ref="I63:O63" si="30">SUM(I64+I65+I66+I67+I68+I69)</f>
        <v>-1160.9580660899999</v>
      </c>
      <c r="J63" s="34">
        <f t="shared" si="30"/>
        <v>-507.11240135000003</v>
      </c>
      <c r="K63" s="34">
        <f t="shared" si="30"/>
        <v>-566.67836174149988</v>
      </c>
      <c r="L63" s="34">
        <f t="shared" si="30"/>
        <v>-744.31525276000002</v>
      </c>
      <c r="M63" s="34">
        <f t="shared" si="30"/>
        <v>-1851.4645388899999</v>
      </c>
      <c r="N63" s="34">
        <f t="shared" si="30"/>
        <v>-891.12646066999991</v>
      </c>
      <c r="O63" s="34">
        <f t="shared" si="30"/>
        <v>-960.33807822000006</v>
      </c>
      <c r="P63" s="9">
        <v>50</v>
      </c>
    </row>
    <row r="64" spans="1:16" s="20" customFormat="1" ht="12.95" customHeight="1" x14ac:dyDescent="0.2">
      <c r="A64" s="8">
        <v>51</v>
      </c>
      <c r="B64" s="36" t="s">
        <v>18</v>
      </c>
      <c r="C64" s="10">
        <f t="shared" si="27"/>
        <v>-644.57291800000007</v>
      </c>
      <c r="D64" s="10">
        <v>-210.728577</v>
      </c>
      <c r="E64" s="10">
        <v>-177.53982600000001</v>
      </c>
      <c r="F64" s="10">
        <v>-171.836771</v>
      </c>
      <c r="G64" s="10">
        <v>-84.467743999999996</v>
      </c>
      <c r="H64" s="10">
        <f t="shared" si="28"/>
        <v>-281.98774213000002</v>
      </c>
      <c r="I64" s="11">
        <v>-97.884513690000006</v>
      </c>
      <c r="J64" s="11">
        <v>-51.8618764</v>
      </c>
      <c r="K64" s="11">
        <v>-54.064005340000001</v>
      </c>
      <c r="L64" s="11">
        <v>-78.177346700000001</v>
      </c>
      <c r="M64" s="10">
        <f t="shared" ref="M64:M69" si="31">N64+O64</f>
        <v>-246.06396473000001</v>
      </c>
      <c r="N64" s="11">
        <v>-126.89305672</v>
      </c>
      <c r="O64" s="11">
        <v>-119.17090801000001</v>
      </c>
      <c r="P64" s="9">
        <v>51</v>
      </c>
    </row>
    <row r="65" spans="1:16" s="20" customFormat="1" ht="12.95" customHeight="1" x14ac:dyDescent="0.2">
      <c r="A65" s="8">
        <v>52</v>
      </c>
      <c r="B65" s="36" t="s">
        <v>19</v>
      </c>
      <c r="C65" s="10">
        <f t="shared" si="27"/>
        <v>-247.26960194000003</v>
      </c>
      <c r="D65" s="10">
        <v>-46.441124630000004</v>
      </c>
      <c r="E65" s="10">
        <v>-85.246835010000012</v>
      </c>
      <c r="F65" s="10">
        <v>-57.285744300000005</v>
      </c>
      <c r="G65" s="10">
        <v>-58.295898000000001</v>
      </c>
      <c r="H65" s="10">
        <f t="shared" si="28"/>
        <v>-327.48439288000003</v>
      </c>
      <c r="I65" s="11">
        <v>-86.94684946000001</v>
      </c>
      <c r="J65" s="11">
        <v>-75.011425590000002</v>
      </c>
      <c r="K65" s="11">
        <v>-78.368145990000002</v>
      </c>
      <c r="L65" s="11">
        <v>-87.157971840000002</v>
      </c>
      <c r="M65" s="10">
        <f t="shared" si="31"/>
        <v>-105.71561370000001</v>
      </c>
      <c r="N65" s="11">
        <v>-65.358898190000005</v>
      </c>
      <c r="O65" s="11">
        <v>-40.356715510000001</v>
      </c>
      <c r="P65" s="9">
        <v>52</v>
      </c>
    </row>
    <row r="66" spans="1:16" s="20" customFormat="1" ht="12.95" customHeight="1" x14ac:dyDescent="0.2">
      <c r="A66" s="8">
        <v>53</v>
      </c>
      <c r="B66" s="36" t="s">
        <v>20</v>
      </c>
      <c r="C66" s="10">
        <f t="shared" si="27"/>
        <v>-101.15346529999999</v>
      </c>
      <c r="D66" s="10">
        <v>-28.333409119999999</v>
      </c>
      <c r="E66" s="10">
        <v>-25.207536049999998</v>
      </c>
      <c r="F66" s="10">
        <v>-27.112007009999999</v>
      </c>
      <c r="G66" s="10">
        <v>-20.500513120000001</v>
      </c>
      <c r="H66" s="10">
        <f t="shared" si="28"/>
        <v>-103.44862132</v>
      </c>
      <c r="I66" s="11">
        <v>-27.443508840000003</v>
      </c>
      <c r="J66" s="11">
        <v>-23.200298189999998</v>
      </c>
      <c r="K66" s="11">
        <v>-31.556583180000001</v>
      </c>
      <c r="L66" s="11">
        <v>-21.248231109999999</v>
      </c>
      <c r="M66" s="10">
        <f t="shared" si="31"/>
        <v>-50.27627012</v>
      </c>
      <c r="N66" s="11">
        <v>-33.55054939</v>
      </c>
      <c r="O66" s="11">
        <v>-16.725720729999999</v>
      </c>
      <c r="P66" s="9">
        <v>53</v>
      </c>
    </row>
    <row r="67" spans="1:16" s="20" customFormat="1" ht="12.95" customHeight="1" x14ac:dyDescent="0.2">
      <c r="A67" s="8">
        <v>54</v>
      </c>
      <c r="B67" s="36" t="s">
        <v>21</v>
      </c>
      <c r="C67" s="10">
        <f t="shared" si="27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28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31"/>
        <v>0</v>
      </c>
      <c r="N67" s="11">
        <v>0</v>
      </c>
      <c r="O67" s="11">
        <v>0</v>
      </c>
      <c r="P67" s="9">
        <v>54</v>
      </c>
    </row>
    <row r="68" spans="1:16" s="20" customFormat="1" ht="12.95" customHeight="1" x14ac:dyDescent="0.2">
      <c r="A68" s="8">
        <v>55</v>
      </c>
      <c r="B68" s="36" t="s">
        <v>22</v>
      </c>
      <c r="C68" s="10">
        <f t="shared" si="27"/>
        <v>-17.465544000000001</v>
      </c>
      <c r="D68" s="10">
        <v>-2.3181039999999999</v>
      </c>
      <c r="E68" s="10">
        <v>-7.0534400000000002</v>
      </c>
      <c r="F68" s="10">
        <v>-4.3173000000000004</v>
      </c>
      <c r="G68" s="10">
        <v>-3.7766999999999999</v>
      </c>
      <c r="H68" s="10">
        <f t="shared" si="28"/>
        <v>-26.0168</v>
      </c>
      <c r="I68" s="11">
        <v>-2.6400999999999999</v>
      </c>
      <c r="J68" s="11">
        <v>-9.9574999999999996</v>
      </c>
      <c r="K68" s="11">
        <v>-8.1154000000000011</v>
      </c>
      <c r="L68" s="11">
        <v>-5.3037999999999998</v>
      </c>
      <c r="M68" s="10">
        <f t="shared" si="31"/>
        <v>-53.313100000000006</v>
      </c>
      <c r="N68" s="11">
        <v>-10.2882</v>
      </c>
      <c r="O68" s="11">
        <v>-43.024900000000002</v>
      </c>
      <c r="P68" s="9">
        <v>55</v>
      </c>
    </row>
    <row r="69" spans="1:16" s="20" customFormat="1" ht="12.95" customHeight="1" x14ac:dyDescent="0.2">
      <c r="A69" s="8">
        <v>56</v>
      </c>
      <c r="B69" s="36" t="s">
        <v>23</v>
      </c>
      <c r="C69" s="10">
        <f t="shared" si="27"/>
        <v>-4316.116376429999</v>
      </c>
      <c r="D69" s="10">
        <v>-1114.35987432</v>
      </c>
      <c r="E69" s="10">
        <v>-1079.9432889299999</v>
      </c>
      <c r="F69" s="10">
        <v>-1039.0252726899996</v>
      </c>
      <c r="G69" s="10">
        <v>-1082.7879404899998</v>
      </c>
      <c r="H69" s="10">
        <f t="shared" si="28"/>
        <v>-2240.1265256114998</v>
      </c>
      <c r="I69" s="11">
        <v>-946.04309409999985</v>
      </c>
      <c r="J69" s="11">
        <v>-347.08130117000002</v>
      </c>
      <c r="K69" s="11">
        <v>-394.57422723149983</v>
      </c>
      <c r="L69" s="11">
        <v>-552.42790310999999</v>
      </c>
      <c r="M69" s="10">
        <f t="shared" si="31"/>
        <v>-1396.0955903399999</v>
      </c>
      <c r="N69" s="11">
        <v>-655.03575636999994</v>
      </c>
      <c r="O69" s="11">
        <v>-741.05983397</v>
      </c>
      <c r="P69" s="9">
        <v>56</v>
      </c>
    </row>
    <row r="70" spans="1:16" s="20" customFormat="1" ht="15" customHeight="1" x14ac:dyDescent="0.2">
      <c r="A70" s="8">
        <v>57</v>
      </c>
      <c r="B70" s="35" t="s">
        <v>27</v>
      </c>
      <c r="C70" s="34">
        <f>SUM(C71+C72+C73+C74+C75+C76)</f>
        <v>-5984.80182651</v>
      </c>
      <c r="D70" s="34">
        <f t="shared" ref="D70:G70" si="32">SUM(D71+D72+D73+D74+D75+D76)</f>
        <v>-1562.4853298099999</v>
      </c>
      <c r="E70" s="34">
        <f t="shared" si="32"/>
        <v>-1702.6666759</v>
      </c>
      <c r="F70" s="34">
        <f t="shared" si="32"/>
        <v>-1430.8885712699998</v>
      </c>
      <c r="G70" s="34">
        <f t="shared" si="32"/>
        <v>-1288.76124953</v>
      </c>
      <c r="H70" s="34">
        <f>SUM(H71+H72+H73+H74+H75+H76)</f>
        <v>-2837.9028723400002</v>
      </c>
      <c r="I70" s="34">
        <f t="shared" ref="I70:O70" si="33">SUM(I71+I72+I73+I74+I75+I76)</f>
        <v>-1270.7997821699998</v>
      </c>
      <c r="J70" s="34">
        <f t="shared" si="33"/>
        <v>-228.36605429999992</v>
      </c>
      <c r="K70" s="34">
        <f t="shared" si="33"/>
        <v>-872.26526387000001</v>
      </c>
      <c r="L70" s="34">
        <f t="shared" si="33"/>
        <v>-466.47177199999999</v>
      </c>
      <c r="M70" s="34">
        <f t="shared" si="33"/>
        <v>-2513.1612127400003</v>
      </c>
      <c r="N70" s="34">
        <f t="shared" si="33"/>
        <v>-1381.56165261</v>
      </c>
      <c r="O70" s="34">
        <f t="shared" si="33"/>
        <v>-1131.5995601300001</v>
      </c>
      <c r="P70" s="9">
        <v>57</v>
      </c>
    </row>
    <row r="71" spans="1:16" s="20" customFormat="1" ht="12.95" customHeight="1" x14ac:dyDescent="0.2">
      <c r="A71" s="8">
        <v>58</v>
      </c>
      <c r="B71" s="36" t="s">
        <v>18</v>
      </c>
      <c r="C71" s="10">
        <f t="shared" si="27"/>
        <v>-426.47827699999999</v>
      </c>
      <c r="D71" s="10">
        <v>-124.55314799999999</v>
      </c>
      <c r="E71" s="10">
        <v>-78.470399999999998</v>
      </c>
      <c r="F71" s="10">
        <v>-108.49752100000001</v>
      </c>
      <c r="G71" s="10">
        <v>-114.95720799999999</v>
      </c>
      <c r="H71" s="10">
        <f t="shared" si="28"/>
        <v>-283.65690567000001</v>
      </c>
      <c r="I71" s="11">
        <v>-30.11015493</v>
      </c>
      <c r="J71" s="11">
        <v>-18.389922110000001</v>
      </c>
      <c r="K71" s="11">
        <v>-91.775206129999987</v>
      </c>
      <c r="L71" s="11">
        <v>-143.38162249999999</v>
      </c>
      <c r="M71" s="10">
        <f t="shared" ref="M71:M76" si="34">N71+O71</f>
        <v>-302.15020073999995</v>
      </c>
      <c r="N71" s="11">
        <v>-169.34491849</v>
      </c>
      <c r="O71" s="11">
        <v>-132.80528224999998</v>
      </c>
      <c r="P71" s="9">
        <v>58</v>
      </c>
    </row>
    <row r="72" spans="1:16" s="20" customFormat="1" ht="12.95" customHeight="1" x14ac:dyDescent="0.2">
      <c r="A72" s="8">
        <v>59</v>
      </c>
      <c r="B72" s="36" t="s">
        <v>19</v>
      </c>
      <c r="C72" s="10">
        <f t="shared" si="27"/>
        <v>-1646.94205827</v>
      </c>
      <c r="D72" s="10">
        <v>-430.72465993000003</v>
      </c>
      <c r="E72" s="10">
        <v>-435.53251733000002</v>
      </c>
      <c r="F72" s="10">
        <v>-430.13386251999998</v>
      </c>
      <c r="G72" s="10">
        <v>-350.55101849000005</v>
      </c>
      <c r="H72" s="10">
        <f t="shared" si="28"/>
        <v>-1242.2191678499998</v>
      </c>
      <c r="I72" s="11">
        <v>-395.45405807999998</v>
      </c>
      <c r="J72" s="11">
        <v>-299.80856108</v>
      </c>
      <c r="K72" s="11">
        <v>-340.36663196000001</v>
      </c>
      <c r="L72" s="11">
        <v>-206.58991673000003</v>
      </c>
      <c r="M72" s="10">
        <f t="shared" si="34"/>
        <v>-658.65029548999996</v>
      </c>
      <c r="N72" s="11">
        <v>-335.3649001</v>
      </c>
      <c r="O72" s="11">
        <v>-323.28539539000002</v>
      </c>
      <c r="P72" s="9">
        <v>59</v>
      </c>
    </row>
    <row r="73" spans="1:16" s="20" customFormat="1" ht="12.95" customHeight="1" x14ac:dyDescent="0.2">
      <c r="A73" s="8">
        <v>60</v>
      </c>
      <c r="B73" s="36" t="s">
        <v>20</v>
      </c>
      <c r="C73" s="10">
        <f t="shared" si="27"/>
        <v>-875.43969525</v>
      </c>
      <c r="D73" s="10">
        <v>-221.22358543000001</v>
      </c>
      <c r="E73" s="10">
        <v>-174.67821916</v>
      </c>
      <c r="F73" s="10">
        <v>-288.86675072000003</v>
      </c>
      <c r="G73" s="10">
        <v>-190.67113994000002</v>
      </c>
      <c r="H73" s="10">
        <f t="shared" si="28"/>
        <v>-491.75696589000006</v>
      </c>
      <c r="I73" s="11">
        <v>-230.12410996</v>
      </c>
      <c r="J73" s="11">
        <v>-112.53531989000001</v>
      </c>
      <c r="K73" s="11">
        <v>-79.912319849999989</v>
      </c>
      <c r="L73" s="11">
        <v>-69.185216190000006</v>
      </c>
      <c r="M73" s="10">
        <f t="shared" si="34"/>
        <v>-164.47571389000001</v>
      </c>
      <c r="N73" s="11">
        <v>-100.70665176999999</v>
      </c>
      <c r="O73" s="11">
        <v>-63.769062120000001</v>
      </c>
      <c r="P73" s="9">
        <v>60</v>
      </c>
    </row>
    <row r="74" spans="1:16" s="20" customFormat="1" ht="12.95" customHeight="1" x14ac:dyDescent="0.2">
      <c r="A74" s="8">
        <v>61</v>
      </c>
      <c r="B74" s="36" t="s">
        <v>21</v>
      </c>
      <c r="C74" s="10">
        <f t="shared" si="27"/>
        <v>-120.249</v>
      </c>
      <c r="D74" s="10">
        <v>-31.350999999999999</v>
      </c>
      <c r="E74" s="10">
        <v>-29.367999999999999</v>
      </c>
      <c r="F74" s="10">
        <v>-30.526</v>
      </c>
      <c r="G74" s="10">
        <v>-29.004000000000001</v>
      </c>
      <c r="H74" s="10">
        <f t="shared" si="28"/>
        <v>-95.87700000000001</v>
      </c>
      <c r="I74" s="11">
        <v>-28.809000000000001</v>
      </c>
      <c r="J74" s="11">
        <v>-24.317</v>
      </c>
      <c r="K74" s="11">
        <v>-22.227</v>
      </c>
      <c r="L74" s="11">
        <v>-20.524000000000001</v>
      </c>
      <c r="M74" s="10">
        <f t="shared" si="34"/>
        <v>-49.308999999999997</v>
      </c>
      <c r="N74" s="11">
        <v>-30.483000000000001</v>
      </c>
      <c r="O74" s="11">
        <v>-18.826000000000001</v>
      </c>
      <c r="P74" s="9">
        <v>61</v>
      </c>
    </row>
    <row r="75" spans="1:16" s="20" customFormat="1" ht="12.95" customHeight="1" x14ac:dyDescent="0.2">
      <c r="A75" s="8">
        <v>62</v>
      </c>
      <c r="B75" s="36" t="s">
        <v>22</v>
      </c>
      <c r="C75" s="10">
        <f t="shared" si="27"/>
        <v>-1022.3562000000001</v>
      </c>
      <c r="D75" s="10">
        <v>-367.40495600000003</v>
      </c>
      <c r="E75" s="10">
        <v>-143.68284400000002</v>
      </c>
      <c r="F75" s="10">
        <v>-368.69920000000002</v>
      </c>
      <c r="G75" s="10">
        <v>-142.5692</v>
      </c>
      <c r="H75" s="10">
        <f t="shared" si="28"/>
        <v>-1127.5937000000001</v>
      </c>
      <c r="I75" s="11">
        <v>-400.60520000000002</v>
      </c>
      <c r="J75" s="11">
        <v>-160.3742</v>
      </c>
      <c r="K75" s="11">
        <v>-418.42820000000006</v>
      </c>
      <c r="L75" s="11">
        <v>-148.18610000000001</v>
      </c>
      <c r="M75" s="10">
        <f t="shared" si="34"/>
        <v>-611.7106</v>
      </c>
      <c r="N75" s="11">
        <v>-456.8175</v>
      </c>
      <c r="O75" s="11">
        <v>-154.8931</v>
      </c>
      <c r="P75" s="9">
        <v>62</v>
      </c>
    </row>
    <row r="76" spans="1:16" s="20" customFormat="1" ht="12.95" customHeight="1" x14ac:dyDescent="0.2">
      <c r="A76" s="8">
        <v>63</v>
      </c>
      <c r="B76" s="36" t="s">
        <v>23</v>
      </c>
      <c r="C76" s="10">
        <f t="shared" si="27"/>
        <v>-1893.3365959899995</v>
      </c>
      <c r="D76" s="10">
        <v>-387.22798044999985</v>
      </c>
      <c r="E76" s="10">
        <v>-840.9346954099999</v>
      </c>
      <c r="F76" s="10">
        <v>-204.16523702999984</v>
      </c>
      <c r="G76" s="10">
        <v>-461.00868309999987</v>
      </c>
      <c r="H76" s="10">
        <f t="shared" si="28"/>
        <v>403.2008670700003</v>
      </c>
      <c r="I76" s="11">
        <v>-185.69725919999991</v>
      </c>
      <c r="J76" s="11">
        <v>387.05894878000009</v>
      </c>
      <c r="K76" s="11">
        <v>80.444094070000006</v>
      </c>
      <c r="L76" s="11">
        <v>121.39508342000011</v>
      </c>
      <c r="M76" s="10">
        <f t="shared" si="34"/>
        <v>-726.8654026200004</v>
      </c>
      <c r="N76" s="11">
        <v>-288.84468225000023</v>
      </c>
      <c r="O76" s="11">
        <v>-438.02072037000016</v>
      </c>
      <c r="P76" s="9">
        <v>63</v>
      </c>
    </row>
    <row r="77" spans="1:16" s="20" customFormat="1" ht="15" customHeight="1" x14ac:dyDescent="0.2">
      <c r="A77" s="8">
        <v>64</v>
      </c>
      <c r="B77" s="36" t="s">
        <v>29</v>
      </c>
      <c r="C77" s="34">
        <f>SUM(C78+C79+C80+C81+C82+C83)</f>
        <v>-9046.3011820000011</v>
      </c>
      <c r="D77" s="34">
        <f t="shared" ref="D77:G77" si="35">SUM(D78+D79+D80+D81+D82+D83)</f>
        <v>-2588.4506900000006</v>
      </c>
      <c r="E77" s="34">
        <f t="shared" si="35"/>
        <v>-2677.3306759999996</v>
      </c>
      <c r="F77" s="34">
        <f t="shared" si="35"/>
        <v>-2102.479315999999</v>
      </c>
      <c r="G77" s="34">
        <f t="shared" si="35"/>
        <v>-1678.0405000000001</v>
      </c>
      <c r="H77" s="34">
        <f>SUM(H78+H79+H80+H81+H82+H83)</f>
        <v>-4107.0851923100017</v>
      </c>
      <c r="I77" s="34">
        <f t="shared" ref="I77:O77" si="36">SUM(I78+I79+I80+I81+I82+I83)</f>
        <v>-1255.8890807100001</v>
      </c>
      <c r="J77" s="34">
        <f t="shared" si="36"/>
        <v>-1245.7780823900007</v>
      </c>
      <c r="K77" s="34">
        <f t="shared" si="36"/>
        <v>-681.56047221999961</v>
      </c>
      <c r="L77" s="34">
        <f t="shared" si="36"/>
        <v>-923.85755698999947</v>
      </c>
      <c r="M77" s="34">
        <f t="shared" si="36"/>
        <v>-2121.2190660099996</v>
      </c>
      <c r="N77" s="34">
        <f t="shared" si="36"/>
        <v>-861.09729432999939</v>
      </c>
      <c r="O77" s="34">
        <f t="shared" si="36"/>
        <v>-1260.1217716799997</v>
      </c>
      <c r="P77" s="9">
        <v>64</v>
      </c>
    </row>
    <row r="78" spans="1:16" s="20" customFormat="1" ht="13.9" customHeight="1" x14ac:dyDescent="0.2">
      <c r="A78" s="8">
        <v>65</v>
      </c>
      <c r="B78" s="36" t="s">
        <v>18</v>
      </c>
      <c r="C78" s="10">
        <f>C29+C57</f>
        <v>404.56169899999986</v>
      </c>
      <c r="D78" s="10">
        <f t="shared" ref="D78:G83" si="37">D29+D57</f>
        <v>-20.974769999999808</v>
      </c>
      <c r="E78" s="10">
        <f t="shared" si="37"/>
        <v>113.17061100000001</v>
      </c>
      <c r="F78" s="10">
        <f t="shared" si="37"/>
        <v>-60.889457999999649</v>
      </c>
      <c r="G78" s="10">
        <f t="shared" si="37"/>
        <v>373.25531600000022</v>
      </c>
      <c r="H78" s="10">
        <f>H29+H57</f>
        <v>694.0929479999977</v>
      </c>
      <c r="I78" s="10">
        <f t="shared" ref="I78:O83" si="38">I29+I57</f>
        <v>314.77929499999982</v>
      </c>
      <c r="J78" s="10">
        <f t="shared" si="38"/>
        <v>-209.50246599999991</v>
      </c>
      <c r="K78" s="10">
        <f t="shared" si="38"/>
        <v>230.05950499999994</v>
      </c>
      <c r="L78" s="10">
        <f t="shared" si="38"/>
        <v>358.7566139999999</v>
      </c>
      <c r="M78" s="10">
        <f t="shared" si="38"/>
        <v>268.37892599999941</v>
      </c>
      <c r="N78" s="10">
        <f t="shared" si="38"/>
        <v>175.19081699999992</v>
      </c>
      <c r="O78" s="10">
        <f t="shared" si="38"/>
        <v>93.188108999999713</v>
      </c>
      <c r="P78" s="9">
        <v>65</v>
      </c>
    </row>
    <row r="79" spans="1:16" s="20" customFormat="1" ht="13.9" customHeight="1" x14ac:dyDescent="0.2">
      <c r="A79" s="8">
        <v>66</v>
      </c>
      <c r="B79" s="36" t="s">
        <v>19</v>
      </c>
      <c r="C79" s="10">
        <f t="shared" ref="C79:L83" si="39">C30+C58</f>
        <v>0</v>
      </c>
      <c r="D79" s="10">
        <f t="shared" si="37"/>
        <v>0</v>
      </c>
      <c r="E79" s="10">
        <f t="shared" si="37"/>
        <v>0</v>
      </c>
      <c r="F79" s="10">
        <f t="shared" si="37"/>
        <v>0</v>
      </c>
      <c r="G79" s="10">
        <f t="shared" si="37"/>
        <v>0</v>
      </c>
      <c r="H79" s="10">
        <f t="shared" si="39"/>
        <v>0</v>
      </c>
      <c r="I79" s="10">
        <f t="shared" si="39"/>
        <v>0</v>
      </c>
      <c r="J79" s="10">
        <f t="shared" si="39"/>
        <v>0</v>
      </c>
      <c r="K79" s="10">
        <f t="shared" si="39"/>
        <v>0</v>
      </c>
      <c r="L79" s="10">
        <f t="shared" si="39"/>
        <v>0</v>
      </c>
      <c r="M79" s="10">
        <f t="shared" si="38"/>
        <v>0</v>
      </c>
      <c r="N79" s="10">
        <f t="shared" si="38"/>
        <v>0</v>
      </c>
      <c r="O79" s="10">
        <f t="shared" si="38"/>
        <v>0</v>
      </c>
      <c r="P79" s="9">
        <v>66</v>
      </c>
    </row>
    <row r="80" spans="1:16" s="20" customFormat="1" ht="13.9" customHeight="1" x14ac:dyDescent="0.2">
      <c r="A80" s="8">
        <v>67</v>
      </c>
      <c r="B80" s="36" t="s">
        <v>20</v>
      </c>
      <c r="C80" s="10">
        <f t="shared" si="39"/>
        <v>0</v>
      </c>
      <c r="D80" s="10">
        <f t="shared" si="37"/>
        <v>0</v>
      </c>
      <c r="E80" s="10">
        <f t="shared" si="37"/>
        <v>0</v>
      </c>
      <c r="F80" s="10">
        <f t="shared" si="37"/>
        <v>0</v>
      </c>
      <c r="G80" s="10">
        <f t="shared" si="37"/>
        <v>0</v>
      </c>
      <c r="H80" s="10">
        <f t="shared" si="39"/>
        <v>0</v>
      </c>
      <c r="I80" s="10">
        <f t="shared" si="39"/>
        <v>0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8"/>
        <v>0</v>
      </c>
      <c r="N80" s="10">
        <f t="shared" si="38"/>
        <v>0</v>
      </c>
      <c r="O80" s="10">
        <f t="shared" si="38"/>
        <v>0</v>
      </c>
      <c r="P80" s="9">
        <v>67</v>
      </c>
    </row>
    <row r="81" spans="1:16" s="20" customFormat="1" ht="13.9" customHeight="1" x14ac:dyDescent="0.2">
      <c r="A81" s="8">
        <v>68</v>
      </c>
      <c r="B81" s="36" t="s">
        <v>21</v>
      </c>
      <c r="C81" s="10">
        <f t="shared" si="39"/>
        <v>0</v>
      </c>
      <c r="D81" s="10">
        <f t="shared" si="37"/>
        <v>0</v>
      </c>
      <c r="E81" s="10">
        <f t="shared" si="37"/>
        <v>0</v>
      </c>
      <c r="F81" s="10">
        <f t="shared" si="37"/>
        <v>0</v>
      </c>
      <c r="G81" s="10">
        <f t="shared" si="37"/>
        <v>0</v>
      </c>
      <c r="H81" s="10">
        <f t="shared" si="39"/>
        <v>0</v>
      </c>
      <c r="I81" s="10">
        <f t="shared" si="39"/>
        <v>0</v>
      </c>
      <c r="J81" s="10">
        <f t="shared" si="39"/>
        <v>0</v>
      </c>
      <c r="K81" s="10">
        <f t="shared" si="39"/>
        <v>0</v>
      </c>
      <c r="L81" s="10">
        <f t="shared" si="39"/>
        <v>0</v>
      </c>
      <c r="M81" s="10">
        <f t="shared" si="38"/>
        <v>0</v>
      </c>
      <c r="N81" s="10">
        <f t="shared" si="38"/>
        <v>0</v>
      </c>
      <c r="O81" s="10">
        <f t="shared" si="38"/>
        <v>0</v>
      </c>
      <c r="P81" s="9">
        <v>68</v>
      </c>
    </row>
    <row r="82" spans="1:16" s="20" customFormat="1" ht="13.9" customHeight="1" x14ac:dyDescent="0.2">
      <c r="A82" s="8">
        <v>69</v>
      </c>
      <c r="B82" s="36" t="s">
        <v>22</v>
      </c>
      <c r="C82" s="10">
        <f t="shared" si="39"/>
        <v>0</v>
      </c>
      <c r="D82" s="10">
        <f t="shared" si="37"/>
        <v>0</v>
      </c>
      <c r="E82" s="10">
        <f t="shared" si="37"/>
        <v>0</v>
      </c>
      <c r="F82" s="10">
        <f t="shared" si="37"/>
        <v>0</v>
      </c>
      <c r="G82" s="10">
        <f t="shared" si="37"/>
        <v>0</v>
      </c>
      <c r="H82" s="10">
        <f t="shared" si="39"/>
        <v>0</v>
      </c>
      <c r="I82" s="10">
        <f t="shared" si="39"/>
        <v>0</v>
      </c>
      <c r="J82" s="10">
        <f t="shared" si="39"/>
        <v>0</v>
      </c>
      <c r="K82" s="10">
        <f t="shared" si="39"/>
        <v>0</v>
      </c>
      <c r="L82" s="10">
        <f t="shared" si="39"/>
        <v>0</v>
      </c>
      <c r="M82" s="10">
        <f t="shared" si="38"/>
        <v>0</v>
      </c>
      <c r="N82" s="10">
        <f t="shared" si="38"/>
        <v>0</v>
      </c>
      <c r="O82" s="10">
        <f t="shared" si="38"/>
        <v>0</v>
      </c>
      <c r="P82" s="9">
        <v>69</v>
      </c>
    </row>
    <row r="83" spans="1:16" s="20" customFormat="1" ht="13.9" customHeight="1" x14ac:dyDescent="0.2">
      <c r="A83" s="8">
        <v>70</v>
      </c>
      <c r="B83" s="36" t="s">
        <v>23</v>
      </c>
      <c r="C83" s="10">
        <f t="shared" si="39"/>
        <v>-9450.8628810000009</v>
      </c>
      <c r="D83" s="10">
        <f t="shared" si="37"/>
        <v>-2567.4759200000008</v>
      </c>
      <c r="E83" s="10">
        <f t="shared" si="37"/>
        <v>-2790.5012869999996</v>
      </c>
      <c r="F83" s="10">
        <f t="shared" si="37"/>
        <v>-2041.5898579999994</v>
      </c>
      <c r="G83" s="10">
        <f t="shared" si="37"/>
        <v>-2051.2958160000003</v>
      </c>
      <c r="H83" s="10">
        <f t="shared" si="39"/>
        <v>-4801.1781403099994</v>
      </c>
      <c r="I83" s="10">
        <f t="shared" si="39"/>
        <v>-1570.66837571</v>
      </c>
      <c r="J83" s="10">
        <f t="shared" si="39"/>
        <v>-1036.2756163900008</v>
      </c>
      <c r="K83" s="10">
        <f t="shared" si="39"/>
        <v>-911.61997721999956</v>
      </c>
      <c r="L83" s="10">
        <f t="shared" si="39"/>
        <v>-1282.6141709899994</v>
      </c>
      <c r="M83" s="10">
        <f t="shared" si="38"/>
        <v>-2389.597992009999</v>
      </c>
      <c r="N83" s="10">
        <f t="shared" si="38"/>
        <v>-1036.2881113299993</v>
      </c>
      <c r="O83" s="10">
        <f t="shared" si="38"/>
        <v>-1353.3098806799994</v>
      </c>
      <c r="P83" s="9">
        <v>70</v>
      </c>
    </row>
    <row r="84" spans="1:16" s="20" customFormat="1" ht="15" customHeight="1" x14ac:dyDescent="0.2">
      <c r="A84" s="8">
        <v>71</v>
      </c>
      <c r="B84" s="36" t="s">
        <v>30</v>
      </c>
      <c r="C84" s="34">
        <f>SUM(C85+C86+C87+C88+C89+C90)</f>
        <v>9381.1566239306267</v>
      </c>
      <c r="D84" s="34">
        <f t="shared" ref="D84:G84" si="40">SUM(D85+D86+D87+D88+D89+D90)</f>
        <v>2425.7180068499997</v>
      </c>
      <c r="E84" s="34">
        <f t="shared" si="40"/>
        <v>2296.3927656700002</v>
      </c>
      <c r="F84" s="34">
        <f t="shared" si="40"/>
        <v>2322.4101525800002</v>
      </c>
      <c r="G84" s="34">
        <f t="shared" si="40"/>
        <v>2336.6356988306261</v>
      </c>
      <c r="H84" s="34">
        <f>SUM(H85+H86+H87+H88+H89+H90)</f>
        <v>6409.3767398184982</v>
      </c>
      <c r="I84" s="34">
        <f t="shared" ref="I84:O84" si="41">SUM(I85+I86+I87+I88+I89+I90)</f>
        <v>2296.5204862399996</v>
      </c>
      <c r="J84" s="34">
        <f t="shared" si="41"/>
        <v>1177.7296002499995</v>
      </c>
      <c r="K84" s="34">
        <f t="shared" si="41"/>
        <v>1291.8854021184995</v>
      </c>
      <c r="L84" s="34">
        <f t="shared" si="41"/>
        <v>1643.24125121</v>
      </c>
      <c r="M84" s="34">
        <f t="shared" si="41"/>
        <v>3400.11270728</v>
      </c>
      <c r="N84" s="34">
        <f t="shared" si="41"/>
        <v>1597.26516765</v>
      </c>
      <c r="O84" s="34">
        <f t="shared" si="41"/>
        <v>1802.8475396300005</v>
      </c>
      <c r="P84" s="9">
        <v>71</v>
      </c>
    </row>
    <row r="85" spans="1:16" s="20" customFormat="1" ht="13.9" customHeight="1" x14ac:dyDescent="0.2">
      <c r="A85" s="8">
        <v>72</v>
      </c>
      <c r="B85" s="36" t="s">
        <v>18</v>
      </c>
      <c r="C85" s="10">
        <f>C36+C64</f>
        <v>-536.47291800000005</v>
      </c>
      <c r="D85" s="10">
        <f t="shared" ref="D85:G90" si="42">D36+D64</f>
        <v>-187.02857700000001</v>
      </c>
      <c r="E85" s="10">
        <f t="shared" si="42"/>
        <v>-164.33982600000002</v>
      </c>
      <c r="F85" s="10">
        <f t="shared" si="42"/>
        <v>-124.13677100000001</v>
      </c>
      <c r="G85" s="10">
        <f t="shared" si="42"/>
        <v>-60.967743999999996</v>
      </c>
      <c r="H85" s="10">
        <f>H36+H64</f>
        <v>-214.23809956000002</v>
      </c>
      <c r="I85" s="10">
        <f t="shared" ref="I85:O90" si="43">I36+I64</f>
        <v>-50.154167490000006</v>
      </c>
      <c r="J85" s="10">
        <f t="shared" si="43"/>
        <v>-49.069079070000001</v>
      </c>
      <c r="K85" s="10">
        <f t="shared" si="43"/>
        <v>-45.482939520000002</v>
      </c>
      <c r="L85" s="10">
        <f t="shared" si="43"/>
        <v>-69.53191348</v>
      </c>
      <c r="M85" s="10">
        <f t="shared" si="43"/>
        <v>-235.30849504000003</v>
      </c>
      <c r="N85" s="10">
        <f t="shared" si="43"/>
        <v>-118.17631985</v>
      </c>
      <c r="O85" s="10">
        <f t="shared" si="43"/>
        <v>-117.13217519</v>
      </c>
      <c r="P85" s="9">
        <v>72</v>
      </c>
    </row>
    <row r="86" spans="1:16" s="20" customFormat="1" ht="13.9" customHeight="1" x14ac:dyDescent="0.2">
      <c r="A86" s="8">
        <v>73</v>
      </c>
      <c r="B86" s="36" t="s">
        <v>19</v>
      </c>
      <c r="C86" s="10">
        <f t="shared" ref="C86:L90" si="44">C37+C65</f>
        <v>20.815688259999945</v>
      </c>
      <c r="D86" s="10">
        <f t="shared" si="42"/>
        <v>7.0452097199999955</v>
      </c>
      <c r="E86" s="10">
        <f t="shared" si="42"/>
        <v>-1.4267166200000219</v>
      </c>
      <c r="F86" s="10">
        <f t="shared" si="42"/>
        <v>17.770829739999996</v>
      </c>
      <c r="G86" s="10">
        <f t="shared" si="42"/>
        <v>-2.5736345800000038</v>
      </c>
      <c r="H86" s="10">
        <f t="shared" si="44"/>
        <v>14.843217909999964</v>
      </c>
      <c r="I86" s="10">
        <f t="shared" si="44"/>
        <v>-5.3260129700000078</v>
      </c>
      <c r="J86" s="10">
        <f t="shared" si="44"/>
        <v>10.023930000000007</v>
      </c>
      <c r="K86" s="10">
        <f t="shared" si="44"/>
        <v>8.2462355400000007</v>
      </c>
      <c r="L86" s="10">
        <f t="shared" si="44"/>
        <v>1.8990653399999928</v>
      </c>
      <c r="M86" s="10">
        <f t="shared" si="43"/>
        <v>47.19817673999998</v>
      </c>
      <c r="N86" s="10">
        <f t="shared" si="43"/>
        <v>22.235063299999993</v>
      </c>
      <c r="O86" s="10">
        <f t="shared" si="43"/>
        <v>24.963113439999987</v>
      </c>
      <c r="P86" s="9">
        <v>73</v>
      </c>
    </row>
    <row r="87" spans="1:16" s="20" customFormat="1" ht="13.9" customHeight="1" x14ac:dyDescent="0.2">
      <c r="A87" s="8">
        <v>74</v>
      </c>
      <c r="B87" s="36" t="s">
        <v>20</v>
      </c>
      <c r="C87" s="10">
        <f t="shared" si="44"/>
        <v>11.000066800000013</v>
      </c>
      <c r="D87" s="10">
        <f t="shared" si="42"/>
        <v>-0.44654811000000194</v>
      </c>
      <c r="E87" s="10">
        <f t="shared" si="42"/>
        <v>4.4248552300000021</v>
      </c>
      <c r="F87" s="10">
        <f t="shared" si="42"/>
        <v>-1.0949097499999993</v>
      </c>
      <c r="G87" s="10">
        <f t="shared" si="42"/>
        <v>8.1166694300000017</v>
      </c>
      <c r="H87" s="10">
        <f t="shared" si="44"/>
        <v>38.014960609999974</v>
      </c>
      <c r="I87" s="10">
        <f t="shared" si="44"/>
        <v>5.4349267299999973</v>
      </c>
      <c r="J87" s="10">
        <f t="shared" si="44"/>
        <v>11.11146308</v>
      </c>
      <c r="K87" s="10">
        <f t="shared" si="44"/>
        <v>6.5581798299999967</v>
      </c>
      <c r="L87" s="10">
        <f t="shared" si="44"/>
        <v>14.910390970000002</v>
      </c>
      <c r="M87" s="10">
        <f t="shared" si="43"/>
        <v>48.820532710000002</v>
      </c>
      <c r="N87" s="10">
        <f t="shared" si="43"/>
        <v>30.887886409999993</v>
      </c>
      <c r="O87" s="10">
        <f t="shared" si="43"/>
        <v>17.932646300000002</v>
      </c>
      <c r="P87" s="9">
        <v>74</v>
      </c>
    </row>
    <row r="88" spans="1:16" s="20" customFormat="1" ht="13.9" customHeight="1" x14ac:dyDescent="0.2">
      <c r="A88" s="8">
        <v>75</v>
      </c>
      <c r="B88" s="36" t="s">
        <v>21</v>
      </c>
      <c r="C88" s="10">
        <f t="shared" si="44"/>
        <v>3173.915</v>
      </c>
      <c r="D88" s="10">
        <f t="shared" si="42"/>
        <v>760.31999999999994</v>
      </c>
      <c r="E88" s="10">
        <f t="shared" si="42"/>
        <v>755.46600000000001</v>
      </c>
      <c r="F88" s="10">
        <f t="shared" si="42"/>
        <v>794.79899999999998</v>
      </c>
      <c r="G88" s="10">
        <f t="shared" si="42"/>
        <v>863.32999999999993</v>
      </c>
      <c r="H88" s="10">
        <f t="shared" si="44"/>
        <v>3430.848</v>
      </c>
      <c r="I88" s="10">
        <f t="shared" si="44"/>
        <v>861.62199999999996</v>
      </c>
      <c r="J88" s="10">
        <f t="shared" si="44"/>
        <v>786.18399999999997</v>
      </c>
      <c r="K88" s="10">
        <f t="shared" si="44"/>
        <v>827.63499999999999</v>
      </c>
      <c r="L88" s="10">
        <f t="shared" si="44"/>
        <v>955.40699999999993</v>
      </c>
      <c r="M88" s="10">
        <f t="shared" si="43"/>
        <v>1873.3989999999999</v>
      </c>
      <c r="N88" s="10">
        <f t="shared" si="43"/>
        <v>920.18399999999997</v>
      </c>
      <c r="O88" s="10">
        <f t="shared" si="43"/>
        <v>953.21500000000003</v>
      </c>
      <c r="P88" s="9">
        <v>75</v>
      </c>
    </row>
    <row r="89" spans="1:16" s="20" customFormat="1" ht="13.9" customHeight="1" x14ac:dyDescent="0.2">
      <c r="A89" s="8">
        <v>76</v>
      </c>
      <c r="B89" s="36" t="s">
        <v>22</v>
      </c>
      <c r="C89" s="10">
        <f t="shared" si="44"/>
        <v>-17.465544000000001</v>
      </c>
      <c r="D89" s="10">
        <f t="shared" si="42"/>
        <v>-2.3181039999999999</v>
      </c>
      <c r="E89" s="10">
        <f t="shared" si="42"/>
        <v>-7.0534400000000002</v>
      </c>
      <c r="F89" s="10">
        <f t="shared" si="42"/>
        <v>-4.3173000000000004</v>
      </c>
      <c r="G89" s="10">
        <f t="shared" si="42"/>
        <v>-3.7766999999999999</v>
      </c>
      <c r="H89" s="10">
        <f t="shared" si="44"/>
        <v>-26.0168</v>
      </c>
      <c r="I89" s="10">
        <f t="shared" si="44"/>
        <v>-2.6400999999999999</v>
      </c>
      <c r="J89" s="10">
        <f t="shared" si="44"/>
        <v>-9.9574999999999996</v>
      </c>
      <c r="K89" s="10">
        <f t="shared" si="44"/>
        <v>-8.1154000000000011</v>
      </c>
      <c r="L89" s="10">
        <f t="shared" si="44"/>
        <v>-5.3037999999999998</v>
      </c>
      <c r="M89" s="10">
        <f t="shared" si="43"/>
        <v>-53.313100000000006</v>
      </c>
      <c r="N89" s="10">
        <f t="shared" si="43"/>
        <v>-10.2882</v>
      </c>
      <c r="O89" s="10">
        <f t="shared" si="43"/>
        <v>-43.024900000000002</v>
      </c>
      <c r="P89" s="9">
        <v>76</v>
      </c>
    </row>
    <row r="90" spans="1:16" s="20" customFormat="1" ht="13.9" customHeight="1" x14ac:dyDescent="0.2">
      <c r="A90" s="8">
        <v>77</v>
      </c>
      <c r="B90" s="36" t="s">
        <v>23</v>
      </c>
      <c r="C90" s="10">
        <f t="shared" si="44"/>
        <v>6729.3643308706278</v>
      </c>
      <c r="D90" s="10">
        <f t="shared" si="42"/>
        <v>1848.1460262399996</v>
      </c>
      <c r="E90" s="10">
        <f t="shared" si="42"/>
        <v>1709.3218930600003</v>
      </c>
      <c r="F90" s="10">
        <f t="shared" si="42"/>
        <v>1639.3893035900003</v>
      </c>
      <c r="G90" s="10">
        <f t="shared" si="42"/>
        <v>1532.5071079806264</v>
      </c>
      <c r="H90" s="10">
        <f t="shared" si="44"/>
        <v>3165.9254608584984</v>
      </c>
      <c r="I90" s="10">
        <f t="shared" si="44"/>
        <v>1487.5838399699996</v>
      </c>
      <c r="J90" s="10">
        <f t="shared" si="44"/>
        <v>429.43678623999944</v>
      </c>
      <c r="K90" s="10">
        <f t="shared" si="44"/>
        <v>503.04432626849967</v>
      </c>
      <c r="L90" s="10">
        <f t="shared" si="44"/>
        <v>745.86050838000006</v>
      </c>
      <c r="M90" s="10">
        <f t="shared" si="43"/>
        <v>1719.31659287</v>
      </c>
      <c r="N90" s="10">
        <f t="shared" si="43"/>
        <v>752.42273778999993</v>
      </c>
      <c r="O90" s="10">
        <f t="shared" si="43"/>
        <v>966.89385508000032</v>
      </c>
      <c r="P90" s="9">
        <v>77</v>
      </c>
    </row>
    <row r="91" spans="1:16" s="20" customFormat="1" ht="15" customHeight="1" x14ac:dyDescent="0.2">
      <c r="A91" s="8">
        <v>78</v>
      </c>
      <c r="B91" s="36" t="s">
        <v>31</v>
      </c>
      <c r="C91" s="34">
        <f>SUM(C92+C93+C94+C95+C96+C97)</f>
        <v>-3630.7112419899991</v>
      </c>
      <c r="D91" s="34">
        <f t="shared" ref="D91:G91" si="45">SUM(D92+D93+D94+D95+D96+D97)</f>
        <v>-848.4732591999998</v>
      </c>
      <c r="E91" s="34">
        <f t="shared" si="45"/>
        <v>-1171.8563827399998</v>
      </c>
      <c r="F91" s="34">
        <f t="shared" si="45"/>
        <v>-793.86276853000004</v>
      </c>
      <c r="G91" s="34">
        <f t="shared" si="45"/>
        <v>-816.51883151999982</v>
      </c>
      <c r="H91" s="34">
        <f>SUM(H92+H93+H94+H95+H96+H97)</f>
        <v>-1229.4803305899995</v>
      </c>
      <c r="I91" s="34">
        <f t="shared" ref="I91:O91" si="46">SUM(I92+I93+I94+I95+I96+I97)</f>
        <v>-776.93336260000012</v>
      </c>
      <c r="J91" s="34">
        <f t="shared" si="46"/>
        <v>207.82292172000012</v>
      </c>
      <c r="K91" s="34">
        <f t="shared" si="46"/>
        <v>-525.86411308000015</v>
      </c>
      <c r="L91" s="34">
        <f t="shared" si="46"/>
        <v>-134.50577662999981</v>
      </c>
      <c r="M91" s="34">
        <f t="shared" si="46"/>
        <v>-1885.7373202600002</v>
      </c>
      <c r="N91" s="34">
        <f t="shared" si="46"/>
        <v>-1035.1219924200002</v>
      </c>
      <c r="O91" s="34">
        <f t="shared" si="46"/>
        <v>-850.61532784000019</v>
      </c>
      <c r="P91" s="9">
        <v>78</v>
      </c>
    </row>
    <row r="92" spans="1:16" s="20" customFormat="1" ht="13.9" customHeight="1" x14ac:dyDescent="0.2">
      <c r="A92" s="8">
        <v>79</v>
      </c>
      <c r="B92" s="36" t="s">
        <v>18</v>
      </c>
      <c r="C92" s="10">
        <f>C43+C71</f>
        <v>-410.278277</v>
      </c>
      <c r="D92" s="10">
        <f t="shared" ref="D92:G97" si="47">D43+D71</f>
        <v>-120.65314799999999</v>
      </c>
      <c r="E92" s="10">
        <f t="shared" si="47"/>
        <v>-73.870400000000004</v>
      </c>
      <c r="F92" s="10">
        <f t="shared" si="47"/>
        <v>-104.69752100000001</v>
      </c>
      <c r="G92" s="10">
        <f t="shared" si="47"/>
        <v>-111.05720799999999</v>
      </c>
      <c r="H92" s="10">
        <f>H43+H71</f>
        <v>-268.46544403000001</v>
      </c>
      <c r="I92" s="10">
        <f t="shared" ref="I92:O97" si="48">I43+I71</f>
        <v>-27.25847898</v>
      </c>
      <c r="J92" s="10">
        <f t="shared" si="48"/>
        <v>-14.50584542</v>
      </c>
      <c r="K92" s="10">
        <f t="shared" si="48"/>
        <v>-87.64649688999998</v>
      </c>
      <c r="L92" s="10">
        <f t="shared" si="48"/>
        <v>-139.05462273999999</v>
      </c>
      <c r="M92" s="10">
        <f t="shared" si="48"/>
        <v>-299.82952907999993</v>
      </c>
      <c r="N92" s="10">
        <f t="shared" si="48"/>
        <v>-168.35009879999998</v>
      </c>
      <c r="O92" s="10">
        <f t="shared" si="48"/>
        <v>-131.47943027999997</v>
      </c>
      <c r="P92" s="9">
        <v>79</v>
      </c>
    </row>
    <row r="93" spans="1:16" s="20" customFormat="1" ht="13.9" customHeight="1" x14ac:dyDescent="0.2">
      <c r="A93" s="8">
        <v>80</v>
      </c>
      <c r="B93" s="36" t="s">
        <v>19</v>
      </c>
      <c r="C93" s="10">
        <f t="shared" ref="C93:L97" si="49">C44+C72</f>
        <v>-588.86402633999978</v>
      </c>
      <c r="D93" s="10">
        <f t="shared" si="47"/>
        <v>-134.66718143000003</v>
      </c>
      <c r="E93" s="10">
        <f t="shared" si="47"/>
        <v>-170.27776603000001</v>
      </c>
      <c r="F93" s="10">
        <f t="shared" si="47"/>
        <v>-172.33059785</v>
      </c>
      <c r="G93" s="10">
        <f t="shared" si="47"/>
        <v>-111.58848103000003</v>
      </c>
      <c r="H93" s="10">
        <f t="shared" si="49"/>
        <v>-450.08419517999982</v>
      </c>
      <c r="I93" s="10">
        <f t="shared" si="49"/>
        <v>-169.52122179000008</v>
      </c>
      <c r="J93" s="10">
        <f t="shared" si="49"/>
        <v>-78.645776560000002</v>
      </c>
      <c r="K93" s="10">
        <f t="shared" si="49"/>
        <v>-167.31482595</v>
      </c>
      <c r="L93" s="10">
        <f t="shared" si="49"/>
        <v>-34.602370880000024</v>
      </c>
      <c r="M93" s="10">
        <f t="shared" si="48"/>
        <v>-272.61304181999992</v>
      </c>
      <c r="N93" s="10">
        <f t="shared" si="48"/>
        <v>-114.12182088</v>
      </c>
      <c r="O93" s="10">
        <f t="shared" si="48"/>
        <v>-158.49122094000001</v>
      </c>
      <c r="P93" s="9">
        <v>80</v>
      </c>
    </row>
    <row r="94" spans="1:16" s="20" customFormat="1" ht="13.9" customHeight="1" x14ac:dyDescent="0.2">
      <c r="A94" s="8">
        <v>81</v>
      </c>
      <c r="B94" s="36" t="s">
        <v>20</v>
      </c>
      <c r="C94" s="10">
        <f t="shared" si="49"/>
        <v>-25.047662339999988</v>
      </c>
      <c r="D94" s="10">
        <f t="shared" si="47"/>
        <v>11.906924169999996</v>
      </c>
      <c r="E94" s="10">
        <f t="shared" si="47"/>
        <v>-7.8678609999997207E-2</v>
      </c>
      <c r="F94" s="10">
        <f t="shared" si="47"/>
        <v>7.9550340499999947</v>
      </c>
      <c r="G94" s="10">
        <f t="shared" si="47"/>
        <v>-44.830941950000039</v>
      </c>
      <c r="H94" s="10">
        <f t="shared" si="49"/>
        <v>25.494532889999959</v>
      </c>
      <c r="I94" s="10">
        <f t="shared" si="49"/>
        <v>11.308339569999958</v>
      </c>
      <c r="J94" s="10">
        <f t="shared" si="49"/>
        <v>-1.4810089600000111</v>
      </c>
      <c r="K94" s="10">
        <f t="shared" si="49"/>
        <v>8.6756966000000091</v>
      </c>
      <c r="L94" s="10">
        <f t="shared" si="49"/>
        <v>6.9915056800000031</v>
      </c>
      <c r="M94" s="10">
        <f t="shared" si="48"/>
        <v>-21.788260530000002</v>
      </c>
      <c r="N94" s="10">
        <f t="shared" si="48"/>
        <v>-18.32428474999999</v>
      </c>
      <c r="O94" s="10">
        <f t="shared" si="48"/>
        <v>-3.4639757800000055</v>
      </c>
      <c r="P94" s="9">
        <v>81</v>
      </c>
    </row>
    <row r="95" spans="1:16" s="20" customFormat="1" ht="13.9" customHeight="1" x14ac:dyDescent="0.2">
      <c r="A95" s="8">
        <v>82</v>
      </c>
      <c r="B95" s="36" t="s">
        <v>21</v>
      </c>
      <c r="C95" s="10">
        <f t="shared" si="49"/>
        <v>3.0196890000000138</v>
      </c>
      <c r="D95" s="10">
        <f t="shared" si="47"/>
        <v>14.760977000000004</v>
      </c>
      <c r="E95" s="10">
        <f t="shared" si="47"/>
        <v>-0.87800400000000067</v>
      </c>
      <c r="F95" s="10">
        <f t="shared" si="47"/>
        <v>-9.6195099999999982</v>
      </c>
      <c r="G95" s="10">
        <f t="shared" si="47"/>
        <v>-1.2437739999999984</v>
      </c>
      <c r="H95" s="10">
        <f t="shared" si="49"/>
        <v>-55.267269610000007</v>
      </c>
      <c r="I95" s="10">
        <f t="shared" si="49"/>
        <v>-13.986733840000003</v>
      </c>
      <c r="J95" s="10">
        <f t="shared" si="49"/>
        <v>-11.322535330000001</v>
      </c>
      <c r="K95" s="10">
        <f t="shared" si="49"/>
        <v>-17.080258430000001</v>
      </c>
      <c r="L95" s="10">
        <f t="shared" si="49"/>
        <v>-12.87774201</v>
      </c>
      <c r="M95" s="10">
        <f t="shared" si="48"/>
        <v>-30.363567969999998</v>
      </c>
      <c r="N95" s="10">
        <f t="shared" si="48"/>
        <v>-19.585844890000001</v>
      </c>
      <c r="O95" s="10">
        <f t="shared" si="48"/>
        <v>-10.777723080000001</v>
      </c>
      <c r="P95" s="9">
        <v>82</v>
      </c>
    </row>
    <row r="96" spans="1:16" s="20" customFormat="1" ht="13.9" customHeight="1" x14ac:dyDescent="0.2">
      <c r="A96" s="8">
        <v>83</v>
      </c>
      <c r="B96" s="36" t="s">
        <v>22</v>
      </c>
      <c r="C96" s="10">
        <f t="shared" si="49"/>
        <v>-1022.3562000000001</v>
      </c>
      <c r="D96" s="10">
        <f t="shared" si="47"/>
        <v>-367.40495600000003</v>
      </c>
      <c r="E96" s="10">
        <f t="shared" si="47"/>
        <v>-143.68284400000002</v>
      </c>
      <c r="F96" s="10">
        <f t="shared" si="47"/>
        <v>-368.69920000000002</v>
      </c>
      <c r="G96" s="10">
        <f t="shared" si="47"/>
        <v>-142.5692</v>
      </c>
      <c r="H96" s="10">
        <f t="shared" si="49"/>
        <v>-1127.5937000000001</v>
      </c>
      <c r="I96" s="10">
        <f t="shared" si="49"/>
        <v>-400.60520000000002</v>
      </c>
      <c r="J96" s="10">
        <f t="shared" si="49"/>
        <v>-160.3742</v>
      </c>
      <c r="K96" s="10">
        <f t="shared" si="49"/>
        <v>-418.42820000000006</v>
      </c>
      <c r="L96" s="10">
        <f t="shared" si="49"/>
        <v>-148.18610000000001</v>
      </c>
      <c r="M96" s="10">
        <f t="shared" si="48"/>
        <v>-611.7106</v>
      </c>
      <c r="N96" s="10">
        <f t="shared" si="48"/>
        <v>-456.8175</v>
      </c>
      <c r="O96" s="10">
        <f t="shared" si="48"/>
        <v>-154.8931</v>
      </c>
      <c r="P96" s="9">
        <v>83</v>
      </c>
    </row>
    <row r="97" spans="1:16" s="20" customFormat="1" ht="13.9" customHeight="1" x14ac:dyDescent="0.2">
      <c r="A97" s="8">
        <v>84</v>
      </c>
      <c r="B97" s="36" t="s">
        <v>23</v>
      </c>
      <c r="C97" s="10">
        <f t="shared" si="49"/>
        <v>-1587.1847653099994</v>
      </c>
      <c r="D97" s="10">
        <f t="shared" si="47"/>
        <v>-252.4158749399997</v>
      </c>
      <c r="E97" s="10">
        <f t="shared" si="47"/>
        <v>-783.0686900999998</v>
      </c>
      <c r="F97" s="10">
        <f t="shared" si="47"/>
        <v>-146.47097372999991</v>
      </c>
      <c r="G97" s="10">
        <f t="shared" si="47"/>
        <v>-405.22922653999984</v>
      </c>
      <c r="H97" s="10">
        <f t="shared" si="49"/>
        <v>646.43574534000038</v>
      </c>
      <c r="I97" s="10">
        <f t="shared" si="49"/>
        <v>-176.87006755999994</v>
      </c>
      <c r="J97" s="10">
        <f t="shared" si="49"/>
        <v>474.15228799000016</v>
      </c>
      <c r="K97" s="10">
        <f t="shared" si="49"/>
        <v>155.92997158999998</v>
      </c>
      <c r="L97" s="10">
        <f t="shared" si="49"/>
        <v>193.22355332000015</v>
      </c>
      <c r="M97" s="10">
        <f t="shared" si="48"/>
        <v>-649.43232086000035</v>
      </c>
      <c r="N97" s="10">
        <f t="shared" si="48"/>
        <v>-257.92244310000018</v>
      </c>
      <c r="O97" s="10">
        <f t="shared" si="48"/>
        <v>-391.50987776000017</v>
      </c>
      <c r="P97" s="9">
        <v>84</v>
      </c>
    </row>
    <row r="98" spans="1:16" s="20" customFormat="1" ht="15" customHeight="1" x14ac:dyDescent="0.2">
      <c r="A98" s="8">
        <v>85</v>
      </c>
      <c r="B98" s="35" t="s">
        <v>32</v>
      </c>
      <c r="C98" s="34">
        <f>SUM(C99+C100+C101+C102+C103+C104)</f>
        <v>-31.333206000000089</v>
      </c>
      <c r="D98" s="34">
        <f t="shared" ref="D98:G98" si="50">SUM(D99+D100+D101+D102+D103+D104)</f>
        <v>-18.173489000000032</v>
      </c>
      <c r="E98" s="34">
        <f t="shared" si="50"/>
        <v>-12.252999000000031</v>
      </c>
      <c r="F98" s="34">
        <f t="shared" si="50"/>
        <v>-0.59305700000000883</v>
      </c>
      <c r="G98" s="34">
        <f t="shared" si="50"/>
        <v>-0.31366100000001751</v>
      </c>
      <c r="H98" s="34">
        <f>SUM(H99+H100+H101+H102+H103+H104)</f>
        <v>131.51658740000002</v>
      </c>
      <c r="I98" s="34">
        <f t="shared" ref="I98:O98" si="51">SUM(I99+I100+I101+I102+I103+I104)</f>
        <v>24.052000439999993</v>
      </c>
      <c r="J98" s="34">
        <f t="shared" si="51"/>
        <v>45.182523029999999</v>
      </c>
      <c r="K98" s="34">
        <f t="shared" si="51"/>
        <v>31.318656880000027</v>
      </c>
      <c r="L98" s="34">
        <f t="shared" si="51"/>
        <v>30.963407050000001</v>
      </c>
      <c r="M98" s="34">
        <f t="shared" si="51"/>
        <v>192.89994871999997</v>
      </c>
      <c r="N98" s="34">
        <f t="shared" si="51"/>
        <v>68.249841770000003</v>
      </c>
      <c r="O98" s="34">
        <f t="shared" si="51"/>
        <v>124.65010694999995</v>
      </c>
      <c r="P98" s="9">
        <v>85</v>
      </c>
    </row>
    <row r="99" spans="1:16" s="20" customFormat="1" ht="12.95" customHeight="1" x14ac:dyDescent="0.2">
      <c r="A99" s="8">
        <v>86</v>
      </c>
      <c r="B99" s="36" t="s">
        <v>18</v>
      </c>
      <c r="C99" s="10">
        <f t="shared" ref="C99:C104" si="52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53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54">N99+O99</f>
        <v>0</v>
      </c>
      <c r="N99" s="11">
        <v>0</v>
      </c>
      <c r="O99" s="11">
        <v>0</v>
      </c>
      <c r="P99" s="9">
        <v>86</v>
      </c>
    </row>
    <row r="100" spans="1:16" s="20" customFormat="1" ht="12.95" customHeight="1" x14ac:dyDescent="0.2">
      <c r="A100" s="8">
        <v>87</v>
      </c>
      <c r="B100" s="36" t="s">
        <v>19</v>
      </c>
      <c r="C100" s="10">
        <f t="shared" si="52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53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54"/>
        <v>0</v>
      </c>
      <c r="N100" s="11">
        <v>0</v>
      </c>
      <c r="O100" s="11">
        <v>0</v>
      </c>
      <c r="P100" s="9">
        <v>87</v>
      </c>
    </row>
    <row r="101" spans="1:16" s="20" customFormat="1" ht="12.95" customHeight="1" x14ac:dyDescent="0.2">
      <c r="A101" s="8">
        <v>88</v>
      </c>
      <c r="B101" s="36" t="s">
        <v>20</v>
      </c>
      <c r="C101" s="10">
        <f t="shared" si="52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53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54"/>
        <v>0</v>
      </c>
      <c r="N101" s="11">
        <v>0</v>
      </c>
      <c r="O101" s="11">
        <v>0</v>
      </c>
      <c r="P101" s="9">
        <v>88</v>
      </c>
    </row>
    <row r="102" spans="1:16" s="20" customFormat="1" ht="12.95" customHeight="1" x14ac:dyDescent="0.2">
      <c r="A102" s="8">
        <v>89</v>
      </c>
      <c r="B102" s="36" t="s">
        <v>21</v>
      </c>
      <c r="C102" s="10">
        <f t="shared" si="52"/>
        <v>-18.114840000000001</v>
      </c>
      <c r="D102" s="10">
        <v>-5.8806000000000003</v>
      </c>
      <c r="E102" s="10">
        <v>-4.1779799999999998</v>
      </c>
      <c r="F102" s="10">
        <v>-3.8499300000000001</v>
      </c>
      <c r="G102" s="10">
        <v>-4.2063300000000003</v>
      </c>
      <c r="H102" s="10">
        <f t="shared" si="53"/>
        <v>-26.546130000000005</v>
      </c>
      <c r="I102" s="11">
        <v>-4.6947600000000005</v>
      </c>
      <c r="J102" s="11">
        <v>-4.0038300000000007</v>
      </c>
      <c r="K102" s="11">
        <v>-10.604520000000001</v>
      </c>
      <c r="L102" s="11">
        <v>-7.2430199999999996</v>
      </c>
      <c r="M102" s="10">
        <f t="shared" si="54"/>
        <v>-10.392299999999999</v>
      </c>
      <c r="N102" s="11">
        <v>-4.8899699999999999</v>
      </c>
      <c r="O102" s="11">
        <v>-5.5023299999999997</v>
      </c>
      <c r="P102" s="9">
        <v>89</v>
      </c>
    </row>
    <row r="103" spans="1:16" s="20" customFormat="1" ht="12.95" customHeight="1" x14ac:dyDescent="0.2">
      <c r="A103" s="8">
        <v>90</v>
      </c>
      <c r="B103" s="36" t="s">
        <v>22</v>
      </c>
      <c r="C103" s="10">
        <f t="shared" si="52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53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54"/>
        <v>0</v>
      </c>
      <c r="N103" s="11">
        <v>0</v>
      </c>
      <c r="O103" s="11">
        <v>0</v>
      </c>
      <c r="P103" s="9">
        <v>90</v>
      </c>
    </row>
    <row r="104" spans="1:16" s="20" customFormat="1" ht="12.95" customHeight="1" x14ac:dyDescent="0.2">
      <c r="A104" s="8">
        <v>91</v>
      </c>
      <c r="B104" s="36" t="s">
        <v>23</v>
      </c>
      <c r="C104" s="10">
        <f t="shared" si="52"/>
        <v>-13.218366000000088</v>
      </c>
      <c r="D104" s="10">
        <v>-12.292889000000031</v>
      </c>
      <c r="E104" s="10">
        <v>-8.0750190000000313</v>
      </c>
      <c r="F104" s="10">
        <v>3.2568729999999912</v>
      </c>
      <c r="G104" s="10">
        <v>3.8926689999999828</v>
      </c>
      <c r="H104" s="10">
        <f t="shared" si="53"/>
        <v>158.06271740000003</v>
      </c>
      <c r="I104" s="11">
        <v>28.746760439999996</v>
      </c>
      <c r="J104" s="11">
        <v>49.186353029999999</v>
      </c>
      <c r="K104" s="11">
        <v>41.923176880000028</v>
      </c>
      <c r="L104" s="11">
        <v>38.206427050000002</v>
      </c>
      <c r="M104" s="10">
        <f t="shared" si="54"/>
        <v>203.29224871999998</v>
      </c>
      <c r="N104" s="11">
        <v>73.139811770000009</v>
      </c>
      <c r="O104" s="11">
        <v>130.15243694999995</v>
      </c>
      <c r="P104" s="9">
        <v>91</v>
      </c>
    </row>
    <row r="105" spans="1:16" s="20" customFormat="1" ht="15.95" customHeight="1" x14ac:dyDescent="0.2">
      <c r="A105" s="8">
        <v>92</v>
      </c>
      <c r="B105" s="33" t="s">
        <v>33</v>
      </c>
      <c r="C105" s="34">
        <f>SUM(C106+C107+C108+C109+C110+C111)</f>
        <v>4741.86106397</v>
      </c>
      <c r="D105" s="34">
        <f t="shared" ref="D105:G105" si="55">SUM(D106+D107+D108+D109+D110+D111)</f>
        <v>946.0315589999999</v>
      </c>
      <c r="E105" s="34">
        <f t="shared" si="55"/>
        <v>-178.77890533999994</v>
      </c>
      <c r="F105" s="34">
        <f t="shared" si="55"/>
        <v>1554.9180559900003</v>
      </c>
      <c r="G105" s="34">
        <f t="shared" si="55"/>
        <v>2419.6903543200001</v>
      </c>
      <c r="H105" s="34">
        <f>SUM(H106+H107+H108+H109+H110+H111)</f>
        <v>-1557.6894676200031</v>
      </c>
      <c r="I105" s="34">
        <f t="shared" ref="I105:O105" si="56">SUM(I106+I107+I108+I109+I110+I111)</f>
        <v>-131.13465064000081</v>
      </c>
      <c r="J105" s="34">
        <f t="shared" si="56"/>
        <v>-61.207036899999821</v>
      </c>
      <c r="K105" s="34">
        <f t="shared" si="56"/>
        <v>-1024.3911978800002</v>
      </c>
      <c r="L105" s="34">
        <f t="shared" si="56"/>
        <v>-340.95658220000121</v>
      </c>
      <c r="M105" s="34">
        <f t="shared" si="56"/>
        <v>1545.5361444599992</v>
      </c>
      <c r="N105" s="34">
        <f t="shared" si="56"/>
        <v>1538.3105141200001</v>
      </c>
      <c r="O105" s="34">
        <f t="shared" si="56"/>
        <v>7.225630339999455</v>
      </c>
      <c r="P105" s="9">
        <v>92</v>
      </c>
    </row>
    <row r="106" spans="1:16" s="20" customFormat="1" ht="14.1" customHeight="1" x14ac:dyDescent="0.2">
      <c r="A106" s="8">
        <v>93</v>
      </c>
      <c r="B106" s="35" t="s">
        <v>18</v>
      </c>
      <c r="C106" s="10">
        <f>SUM(C113+C120)</f>
        <v>2.0156100000000379</v>
      </c>
      <c r="D106" s="10">
        <f t="shared" ref="D106:G111" si="57">SUM(D113+D120)</f>
        <v>35.840681000000032</v>
      </c>
      <c r="E106" s="10">
        <f t="shared" si="57"/>
        <v>-45.752000999999936</v>
      </c>
      <c r="F106" s="10">
        <f t="shared" si="57"/>
        <v>33.458016000000015</v>
      </c>
      <c r="G106" s="10">
        <f t="shared" si="57"/>
        <v>-21.531086000000016</v>
      </c>
      <c r="H106" s="10">
        <f>SUM(H113+H120)</f>
        <v>179.69917042000006</v>
      </c>
      <c r="I106" s="10">
        <f t="shared" ref="I106:O111" si="58">SUM(I113+I120)</f>
        <v>269.93221921000003</v>
      </c>
      <c r="J106" s="10">
        <f t="shared" si="58"/>
        <v>-102.88816706</v>
      </c>
      <c r="K106" s="10">
        <f t="shared" si="58"/>
        <v>-29.688191839999988</v>
      </c>
      <c r="L106" s="10">
        <f t="shared" si="58"/>
        <v>42.343310110000047</v>
      </c>
      <c r="M106" s="10">
        <f t="shared" si="58"/>
        <v>48.291559319999941</v>
      </c>
      <c r="N106" s="10">
        <f t="shared" si="58"/>
        <v>129.81352827999996</v>
      </c>
      <c r="O106" s="10">
        <f t="shared" si="58"/>
        <v>-81.521968960000009</v>
      </c>
      <c r="P106" s="9">
        <v>93</v>
      </c>
    </row>
    <row r="107" spans="1:16" s="20" customFormat="1" ht="14.1" customHeight="1" x14ac:dyDescent="0.2">
      <c r="A107" s="8">
        <v>94</v>
      </c>
      <c r="B107" s="35" t="s">
        <v>19</v>
      </c>
      <c r="C107" s="10">
        <f t="shared" ref="C107:L111" si="59">SUM(C114+C121)</f>
        <v>-947.87541618000012</v>
      </c>
      <c r="D107" s="10">
        <f t="shared" si="57"/>
        <v>480.49073282999973</v>
      </c>
      <c r="E107" s="10">
        <f t="shared" si="57"/>
        <v>-532.44800743999986</v>
      </c>
      <c r="F107" s="10">
        <f t="shared" si="57"/>
        <v>-570.08744445999992</v>
      </c>
      <c r="G107" s="10">
        <f t="shared" si="57"/>
        <v>-325.83069710999996</v>
      </c>
      <c r="H107" s="10">
        <f t="shared" si="59"/>
        <v>-2291.2589074400021</v>
      </c>
      <c r="I107" s="10">
        <f t="shared" si="59"/>
        <v>201.24531535999864</v>
      </c>
      <c r="J107" s="10">
        <f t="shared" si="59"/>
        <v>-1209.6011376699998</v>
      </c>
      <c r="K107" s="10">
        <f t="shared" si="59"/>
        <v>-393.7142063299998</v>
      </c>
      <c r="L107" s="10">
        <f t="shared" si="59"/>
        <v>-889.18887880000091</v>
      </c>
      <c r="M107" s="10">
        <f t="shared" si="58"/>
        <v>-506.65312255999987</v>
      </c>
      <c r="N107" s="10">
        <f t="shared" si="58"/>
        <v>-785.21790328999998</v>
      </c>
      <c r="O107" s="10">
        <f t="shared" si="58"/>
        <v>278.56478073000005</v>
      </c>
      <c r="P107" s="9">
        <v>94</v>
      </c>
    </row>
    <row r="108" spans="1:16" s="20" customFormat="1" ht="14.1" customHeight="1" x14ac:dyDescent="0.2">
      <c r="A108" s="8">
        <v>95</v>
      </c>
      <c r="B108" s="35" t="s">
        <v>20</v>
      </c>
      <c r="C108" s="10">
        <f t="shared" si="59"/>
        <v>137.85593189000042</v>
      </c>
      <c r="D108" s="10">
        <f t="shared" si="57"/>
        <v>0.88607019000005494</v>
      </c>
      <c r="E108" s="10">
        <f t="shared" si="57"/>
        <v>79.196014239999982</v>
      </c>
      <c r="F108" s="10">
        <f t="shared" si="57"/>
        <v>50.629113270000005</v>
      </c>
      <c r="G108" s="10">
        <f t="shared" si="57"/>
        <v>7.1447341900002357</v>
      </c>
      <c r="H108" s="10">
        <f t="shared" si="59"/>
        <v>4.4169059499993182</v>
      </c>
      <c r="I108" s="10">
        <f t="shared" si="59"/>
        <v>219.15665920000001</v>
      </c>
      <c r="J108" s="10">
        <f t="shared" si="59"/>
        <v>-151.91428661999998</v>
      </c>
      <c r="K108" s="10">
        <f t="shared" si="59"/>
        <v>-256.76930674000005</v>
      </c>
      <c r="L108" s="10">
        <f t="shared" si="59"/>
        <v>193.94384010999937</v>
      </c>
      <c r="M108" s="10">
        <f t="shared" si="58"/>
        <v>55.298414739999998</v>
      </c>
      <c r="N108" s="10">
        <f t="shared" si="58"/>
        <v>99.393562629999991</v>
      </c>
      <c r="O108" s="10">
        <f t="shared" si="58"/>
        <v>-44.095147889999907</v>
      </c>
      <c r="P108" s="9">
        <v>95</v>
      </c>
    </row>
    <row r="109" spans="1:16" s="20" customFormat="1" ht="14.1" customHeight="1" x14ac:dyDescent="0.2">
      <c r="A109" s="8">
        <v>96</v>
      </c>
      <c r="B109" s="35" t="s">
        <v>21</v>
      </c>
      <c r="C109" s="10">
        <f t="shared" si="59"/>
        <v>-493.28716199999997</v>
      </c>
      <c r="D109" s="10">
        <f t="shared" si="57"/>
        <v>-351.40938600000004</v>
      </c>
      <c r="E109" s="10">
        <f t="shared" si="57"/>
        <v>-93.810778000000028</v>
      </c>
      <c r="F109" s="10">
        <f t="shared" si="57"/>
        <v>-427.10398900000001</v>
      </c>
      <c r="G109" s="10">
        <f t="shared" si="57"/>
        <v>379.03699100000006</v>
      </c>
      <c r="H109" s="10">
        <f t="shared" si="59"/>
        <v>-400.46466309000016</v>
      </c>
      <c r="I109" s="10">
        <f t="shared" si="59"/>
        <v>-367.30882486999997</v>
      </c>
      <c r="J109" s="10">
        <f t="shared" si="59"/>
        <v>-12.398945470000172</v>
      </c>
      <c r="K109" s="10">
        <f t="shared" si="59"/>
        <v>223.91469105999994</v>
      </c>
      <c r="L109" s="10">
        <f t="shared" si="59"/>
        <v>-244.67158380999985</v>
      </c>
      <c r="M109" s="10">
        <f t="shared" si="58"/>
        <v>-1524.1792930000004</v>
      </c>
      <c r="N109" s="10">
        <f t="shared" si="58"/>
        <v>-921.34158986000023</v>
      </c>
      <c r="O109" s="10">
        <f t="shared" si="58"/>
        <v>-602.83770314000014</v>
      </c>
      <c r="P109" s="9">
        <v>96</v>
      </c>
    </row>
    <row r="110" spans="1:16" s="20" customFormat="1" ht="14.1" customHeight="1" x14ac:dyDescent="0.2">
      <c r="A110" s="8">
        <v>97</v>
      </c>
      <c r="B110" s="35" t="s">
        <v>22</v>
      </c>
      <c r="C110" s="10">
        <f t="shared" si="59"/>
        <v>3642.6309999999999</v>
      </c>
      <c r="D110" s="10">
        <f t="shared" si="57"/>
        <v>-108.911281</v>
      </c>
      <c r="E110" s="10">
        <f t="shared" si="57"/>
        <v>131.23718100000002</v>
      </c>
      <c r="F110" s="10">
        <f t="shared" si="57"/>
        <v>2026.5197000000001</v>
      </c>
      <c r="G110" s="10">
        <f t="shared" si="57"/>
        <v>1593.7854</v>
      </c>
      <c r="H110" s="10">
        <f t="shared" si="59"/>
        <v>6537.3451999999997</v>
      </c>
      <c r="I110" s="10">
        <f t="shared" si="59"/>
        <v>-1234.2035000000001</v>
      </c>
      <c r="J110" s="10">
        <f t="shared" si="59"/>
        <v>3264.9352999999996</v>
      </c>
      <c r="K110" s="10">
        <f t="shared" si="59"/>
        <v>3698.0111999999999</v>
      </c>
      <c r="L110" s="10">
        <f t="shared" si="59"/>
        <v>808.60220000000004</v>
      </c>
      <c r="M110" s="10">
        <f t="shared" si="58"/>
        <v>2323.7248999999997</v>
      </c>
      <c r="N110" s="10">
        <f t="shared" si="58"/>
        <v>1950.865</v>
      </c>
      <c r="O110" s="10">
        <f t="shared" si="58"/>
        <v>372.85989999999998</v>
      </c>
      <c r="P110" s="9">
        <v>97</v>
      </c>
    </row>
    <row r="111" spans="1:16" s="20" customFormat="1" ht="14.1" customHeight="1" x14ac:dyDescent="0.2">
      <c r="A111" s="8">
        <v>98</v>
      </c>
      <c r="B111" s="35" t="s">
        <v>23</v>
      </c>
      <c r="C111" s="10">
        <f t="shared" si="59"/>
        <v>2400.5211002599999</v>
      </c>
      <c r="D111" s="10">
        <f t="shared" si="57"/>
        <v>889.13474198000017</v>
      </c>
      <c r="E111" s="10">
        <f t="shared" si="57"/>
        <v>282.79868585999992</v>
      </c>
      <c r="F111" s="10">
        <f t="shared" si="57"/>
        <v>441.5026601800003</v>
      </c>
      <c r="G111" s="10">
        <f t="shared" si="57"/>
        <v>787.08501223999974</v>
      </c>
      <c r="H111" s="10">
        <f t="shared" si="59"/>
        <v>-5587.4271734599997</v>
      </c>
      <c r="I111" s="10">
        <f t="shared" si="59"/>
        <v>780.04348046000052</v>
      </c>
      <c r="J111" s="10">
        <f t="shared" si="59"/>
        <v>-1849.3398000799996</v>
      </c>
      <c r="K111" s="10">
        <f t="shared" si="59"/>
        <v>-4266.1453840300001</v>
      </c>
      <c r="L111" s="10">
        <f t="shared" si="59"/>
        <v>-251.9854698099999</v>
      </c>
      <c r="M111" s="10">
        <f t="shared" si="58"/>
        <v>1149.0536859599997</v>
      </c>
      <c r="N111" s="10">
        <f t="shared" si="58"/>
        <v>1064.7979163600003</v>
      </c>
      <c r="O111" s="10">
        <f t="shared" si="58"/>
        <v>84.255769599999454</v>
      </c>
      <c r="P111" s="9">
        <v>98</v>
      </c>
    </row>
    <row r="112" spans="1:16" s="20" customFormat="1" ht="15" customHeight="1" x14ac:dyDescent="0.2">
      <c r="A112" s="8">
        <v>99</v>
      </c>
      <c r="B112" s="35" t="s">
        <v>34</v>
      </c>
      <c r="C112" s="34">
        <f>SUM(C113+C114+C115+C116+C117+C118)</f>
        <v>22.118534999999998</v>
      </c>
      <c r="D112" s="34">
        <f t="shared" ref="D112:G112" si="60">SUM(D113+D114+D115+D116+D117+D118)</f>
        <v>5.5956929999999998</v>
      </c>
      <c r="E112" s="34">
        <f t="shared" si="60"/>
        <v>5.3184610000000001</v>
      </c>
      <c r="F112" s="34">
        <f t="shared" si="60"/>
        <v>5.4025059999999998</v>
      </c>
      <c r="G112" s="34">
        <f t="shared" si="60"/>
        <v>5.8018749999999999</v>
      </c>
      <c r="H112" s="34">
        <f>SUM(H113+H114+H115+H116+H117+H118)</f>
        <v>11.094356999999999</v>
      </c>
      <c r="I112" s="34">
        <f t="shared" ref="I112:O112" si="61">SUM(I113+I114+I115+I116+I117+I118)</f>
        <v>3.0247570000000001</v>
      </c>
      <c r="J112" s="34">
        <f t="shared" si="61"/>
        <v>2.7696000000000001</v>
      </c>
      <c r="K112" s="34">
        <f t="shared" si="61"/>
        <v>2.5099999999999998</v>
      </c>
      <c r="L112" s="34">
        <f t="shared" si="61"/>
        <v>2.79</v>
      </c>
      <c r="M112" s="34">
        <f t="shared" si="61"/>
        <v>2.1569000000000003</v>
      </c>
      <c r="N112" s="34">
        <f t="shared" si="61"/>
        <v>1.0759000000000001</v>
      </c>
      <c r="O112" s="34">
        <f t="shared" si="61"/>
        <v>1.081</v>
      </c>
      <c r="P112" s="9">
        <v>99</v>
      </c>
    </row>
    <row r="113" spans="1:16" s="20" customFormat="1" ht="14.1" customHeight="1" x14ac:dyDescent="0.2">
      <c r="A113" s="8">
        <v>100</v>
      </c>
      <c r="B113" s="36" t="s">
        <v>18</v>
      </c>
      <c r="C113" s="10">
        <f t="shared" ref="C113:C118" si="62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63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64">N113+O113</f>
        <v>0</v>
      </c>
      <c r="N113" s="10">
        <v>0</v>
      </c>
      <c r="O113" s="10">
        <v>0</v>
      </c>
      <c r="P113" s="9">
        <v>100</v>
      </c>
    </row>
    <row r="114" spans="1:16" s="20" customFormat="1" ht="14.1" customHeight="1" x14ac:dyDescent="0.2">
      <c r="A114" s="8">
        <v>101</v>
      </c>
      <c r="B114" s="36" t="s">
        <v>19</v>
      </c>
      <c r="C114" s="10">
        <f t="shared" si="62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63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64"/>
        <v>0</v>
      </c>
      <c r="N114" s="10">
        <v>0</v>
      </c>
      <c r="O114" s="10">
        <v>0</v>
      </c>
      <c r="P114" s="9">
        <v>101</v>
      </c>
    </row>
    <row r="115" spans="1:16" s="20" customFormat="1" ht="14.1" customHeight="1" x14ac:dyDescent="0.2">
      <c r="A115" s="8">
        <v>102</v>
      </c>
      <c r="B115" s="36" t="s">
        <v>20</v>
      </c>
      <c r="C115" s="10">
        <f t="shared" si="62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63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64"/>
        <v>0</v>
      </c>
      <c r="N115" s="10">
        <v>0</v>
      </c>
      <c r="O115" s="10">
        <v>0</v>
      </c>
      <c r="P115" s="9">
        <v>102</v>
      </c>
    </row>
    <row r="116" spans="1:16" s="20" customFormat="1" ht="14.1" customHeight="1" x14ac:dyDescent="0.2">
      <c r="A116" s="8">
        <v>103</v>
      </c>
      <c r="B116" s="36" t="s">
        <v>21</v>
      </c>
      <c r="C116" s="10">
        <f t="shared" si="62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63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64"/>
        <v>0</v>
      </c>
      <c r="N116" s="10">
        <v>0</v>
      </c>
      <c r="O116" s="10">
        <v>0</v>
      </c>
      <c r="P116" s="9">
        <v>103</v>
      </c>
    </row>
    <row r="117" spans="1:16" s="20" customFormat="1" ht="14.1" customHeight="1" x14ac:dyDescent="0.2">
      <c r="A117" s="8">
        <v>104</v>
      </c>
      <c r="B117" s="36" t="s">
        <v>22</v>
      </c>
      <c r="C117" s="10">
        <f t="shared" si="62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63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64"/>
        <v>0</v>
      </c>
      <c r="N117" s="11">
        <v>0</v>
      </c>
      <c r="O117" s="11">
        <v>0</v>
      </c>
      <c r="P117" s="9">
        <v>104</v>
      </c>
    </row>
    <row r="118" spans="1:16" s="20" customFormat="1" ht="14.1" customHeight="1" x14ac:dyDescent="0.2">
      <c r="A118" s="8">
        <v>105</v>
      </c>
      <c r="B118" s="36" t="s">
        <v>23</v>
      </c>
      <c r="C118" s="10">
        <f t="shared" si="62"/>
        <v>22.118534999999998</v>
      </c>
      <c r="D118" s="10">
        <v>5.5956929999999998</v>
      </c>
      <c r="E118" s="10">
        <v>5.3184610000000001</v>
      </c>
      <c r="F118" s="10">
        <v>5.4025059999999998</v>
      </c>
      <c r="G118" s="10">
        <v>5.8018749999999999</v>
      </c>
      <c r="H118" s="10">
        <f t="shared" si="63"/>
        <v>11.094356999999999</v>
      </c>
      <c r="I118" s="11">
        <v>3.0247570000000001</v>
      </c>
      <c r="J118" s="11">
        <v>2.7696000000000001</v>
      </c>
      <c r="K118" s="11">
        <v>2.5099999999999998</v>
      </c>
      <c r="L118" s="11">
        <v>2.79</v>
      </c>
      <c r="M118" s="10">
        <f t="shared" si="64"/>
        <v>2.1569000000000003</v>
      </c>
      <c r="N118" s="11">
        <v>1.0759000000000001</v>
      </c>
      <c r="O118" s="11">
        <v>1.081</v>
      </c>
      <c r="P118" s="9">
        <v>105</v>
      </c>
    </row>
    <row r="119" spans="1:16" s="20" customFormat="1" ht="15" customHeight="1" x14ac:dyDescent="0.2">
      <c r="A119" s="8">
        <v>106</v>
      </c>
      <c r="B119" s="35" t="s">
        <v>35</v>
      </c>
      <c r="C119" s="34">
        <f>SUM(C120+C121+C122+C123+C124+C125)</f>
        <v>4719.7425289700004</v>
      </c>
      <c r="D119" s="34">
        <f t="shared" ref="D119:G119" si="65">SUM(D120+D121+D122+D123+D124+D125)</f>
        <v>940.43586599999992</v>
      </c>
      <c r="E119" s="34">
        <f t="shared" si="65"/>
        <v>-184.09736633999995</v>
      </c>
      <c r="F119" s="34">
        <f t="shared" si="65"/>
        <v>1549.5155499900004</v>
      </c>
      <c r="G119" s="34">
        <f t="shared" si="65"/>
        <v>2413.88847932</v>
      </c>
      <c r="H119" s="34">
        <f>SUM(H120+H121+H122+H123+H124+H125)</f>
        <v>-1568.7838246200031</v>
      </c>
      <c r="I119" s="34">
        <f t="shared" ref="I119:O119" si="66">SUM(I120+I121+I122+I123+I124+I125)</f>
        <v>-134.15940764000084</v>
      </c>
      <c r="J119" s="34">
        <f t="shared" si="66"/>
        <v>-63.976636899999903</v>
      </c>
      <c r="K119" s="34">
        <f t="shared" si="66"/>
        <v>-1026.9011978800004</v>
      </c>
      <c r="L119" s="34">
        <f t="shared" si="66"/>
        <v>-343.74658220000117</v>
      </c>
      <c r="M119" s="34">
        <f t="shared" si="66"/>
        <v>1543.3792444599992</v>
      </c>
      <c r="N119" s="34">
        <f t="shared" si="66"/>
        <v>1537.2346141200001</v>
      </c>
      <c r="O119" s="34">
        <f t="shared" si="66"/>
        <v>6.144630339999452</v>
      </c>
      <c r="P119" s="9">
        <v>106</v>
      </c>
    </row>
    <row r="120" spans="1:16" s="20" customFormat="1" ht="14.1" customHeight="1" x14ac:dyDescent="0.2">
      <c r="A120" s="8">
        <v>107</v>
      </c>
      <c r="B120" s="36" t="s">
        <v>18</v>
      </c>
      <c r="C120" s="10">
        <f t="shared" ref="C120:O124" si="67">SUM(C127+C148+C155)</f>
        <v>2.0156100000000379</v>
      </c>
      <c r="D120" s="10">
        <f t="shared" si="67"/>
        <v>35.840681000000032</v>
      </c>
      <c r="E120" s="10">
        <f t="shared" si="67"/>
        <v>-45.752000999999936</v>
      </c>
      <c r="F120" s="10">
        <f t="shared" si="67"/>
        <v>33.458016000000015</v>
      </c>
      <c r="G120" s="10">
        <f t="shared" si="67"/>
        <v>-21.531086000000016</v>
      </c>
      <c r="H120" s="10">
        <f t="shared" si="67"/>
        <v>179.69917042000006</v>
      </c>
      <c r="I120" s="10">
        <f t="shared" si="67"/>
        <v>269.93221921000003</v>
      </c>
      <c r="J120" s="10">
        <f t="shared" si="67"/>
        <v>-102.88816706</v>
      </c>
      <c r="K120" s="10">
        <f t="shared" si="67"/>
        <v>-29.688191839999988</v>
      </c>
      <c r="L120" s="10">
        <f t="shared" si="67"/>
        <v>42.343310110000047</v>
      </c>
      <c r="M120" s="10">
        <f t="shared" si="67"/>
        <v>48.291559319999941</v>
      </c>
      <c r="N120" s="10">
        <f t="shared" si="67"/>
        <v>129.81352827999996</v>
      </c>
      <c r="O120" s="10">
        <f t="shared" si="67"/>
        <v>-81.521968960000009</v>
      </c>
      <c r="P120" s="9">
        <v>107</v>
      </c>
    </row>
    <row r="121" spans="1:16" s="20" customFormat="1" ht="14.1" customHeight="1" x14ac:dyDescent="0.2">
      <c r="A121" s="8">
        <v>108</v>
      </c>
      <c r="B121" s="36" t="s">
        <v>19</v>
      </c>
      <c r="C121" s="10">
        <f t="shared" si="67"/>
        <v>-947.87541618000012</v>
      </c>
      <c r="D121" s="10">
        <f t="shared" si="67"/>
        <v>480.49073282999973</v>
      </c>
      <c r="E121" s="10">
        <f t="shared" si="67"/>
        <v>-532.44800743999986</v>
      </c>
      <c r="F121" s="10">
        <f t="shared" si="67"/>
        <v>-570.08744445999992</v>
      </c>
      <c r="G121" s="10">
        <f t="shared" si="67"/>
        <v>-325.83069710999996</v>
      </c>
      <c r="H121" s="10">
        <f t="shared" si="67"/>
        <v>-2291.2589074400021</v>
      </c>
      <c r="I121" s="10">
        <f t="shared" si="67"/>
        <v>201.24531535999864</v>
      </c>
      <c r="J121" s="10">
        <f t="shared" si="67"/>
        <v>-1209.6011376699998</v>
      </c>
      <c r="K121" s="10">
        <f t="shared" si="67"/>
        <v>-393.7142063299998</v>
      </c>
      <c r="L121" s="10">
        <f t="shared" si="67"/>
        <v>-889.18887880000091</v>
      </c>
      <c r="M121" s="10">
        <f t="shared" si="67"/>
        <v>-506.65312255999987</v>
      </c>
      <c r="N121" s="10">
        <f t="shared" si="67"/>
        <v>-785.21790328999998</v>
      </c>
      <c r="O121" s="10">
        <f t="shared" si="67"/>
        <v>278.56478073000005</v>
      </c>
      <c r="P121" s="9">
        <v>108</v>
      </c>
    </row>
    <row r="122" spans="1:16" s="20" customFormat="1" ht="14.1" customHeight="1" x14ac:dyDescent="0.2">
      <c r="A122" s="8">
        <v>109</v>
      </c>
      <c r="B122" s="36" t="s">
        <v>20</v>
      </c>
      <c r="C122" s="10">
        <f t="shared" si="67"/>
        <v>137.85593189000042</v>
      </c>
      <c r="D122" s="10">
        <f t="shared" si="67"/>
        <v>0.88607019000005494</v>
      </c>
      <c r="E122" s="10">
        <f t="shared" si="67"/>
        <v>79.196014239999982</v>
      </c>
      <c r="F122" s="10">
        <f t="shared" si="67"/>
        <v>50.629113270000005</v>
      </c>
      <c r="G122" s="10">
        <f t="shared" si="67"/>
        <v>7.1447341900002357</v>
      </c>
      <c r="H122" s="10">
        <f t="shared" si="67"/>
        <v>4.4169059499993182</v>
      </c>
      <c r="I122" s="10">
        <f t="shared" si="67"/>
        <v>219.15665920000001</v>
      </c>
      <c r="J122" s="10">
        <f t="shared" si="67"/>
        <v>-151.91428661999998</v>
      </c>
      <c r="K122" s="10">
        <f t="shared" si="67"/>
        <v>-256.76930674000005</v>
      </c>
      <c r="L122" s="10">
        <f t="shared" si="67"/>
        <v>193.94384010999937</v>
      </c>
      <c r="M122" s="10">
        <f t="shared" si="67"/>
        <v>55.298414739999998</v>
      </c>
      <c r="N122" s="10">
        <f t="shared" si="67"/>
        <v>99.393562629999991</v>
      </c>
      <c r="O122" s="10">
        <f t="shared" si="67"/>
        <v>-44.095147889999907</v>
      </c>
      <c r="P122" s="9">
        <v>109</v>
      </c>
    </row>
    <row r="123" spans="1:16" s="20" customFormat="1" ht="14.1" customHeight="1" x14ac:dyDescent="0.2">
      <c r="A123" s="8">
        <v>110</v>
      </c>
      <c r="B123" s="36" t="s">
        <v>21</v>
      </c>
      <c r="C123" s="10">
        <f t="shared" si="67"/>
        <v>-493.28716199999997</v>
      </c>
      <c r="D123" s="10">
        <f t="shared" si="67"/>
        <v>-351.40938600000004</v>
      </c>
      <c r="E123" s="10">
        <f t="shared" si="67"/>
        <v>-93.810778000000028</v>
      </c>
      <c r="F123" s="10">
        <f t="shared" si="67"/>
        <v>-427.10398900000001</v>
      </c>
      <c r="G123" s="10">
        <f t="shared" si="67"/>
        <v>379.03699100000006</v>
      </c>
      <c r="H123" s="10">
        <f t="shared" si="67"/>
        <v>-400.46466309000016</v>
      </c>
      <c r="I123" s="10">
        <f t="shared" si="67"/>
        <v>-367.30882486999997</v>
      </c>
      <c r="J123" s="10">
        <f t="shared" si="67"/>
        <v>-12.398945470000172</v>
      </c>
      <c r="K123" s="10">
        <f t="shared" si="67"/>
        <v>223.91469105999994</v>
      </c>
      <c r="L123" s="10">
        <f t="shared" si="67"/>
        <v>-244.67158380999985</v>
      </c>
      <c r="M123" s="10">
        <f t="shared" si="67"/>
        <v>-1524.1792930000004</v>
      </c>
      <c r="N123" s="10">
        <f t="shared" si="67"/>
        <v>-921.34158986000023</v>
      </c>
      <c r="O123" s="10">
        <f t="shared" si="67"/>
        <v>-602.83770314000014</v>
      </c>
      <c r="P123" s="9">
        <v>110</v>
      </c>
    </row>
    <row r="124" spans="1:16" s="20" customFormat="1" ht="14.1" customHeight="1" x14ac:dyDescent="0.2">
      <c r="A124" s="8">
        <v>111</v>
      </c>
      <c r="B124" s="36" t="s">
        <v>22</v>
      </c>
      <c r="C124" s="10">
        <f t="shared" si="67"/>
        <v>3642.6309999999999</v>
      </c>
      <c r="D124" s="10">
        <f t="shared" si="67"/>
        <v>-108.911281</v>
      </c>
      <c r="E124" s="10">
        <f t="shared" si="67"/>
        <v>131.23718100000002</v>
      </c>
      <c r="F124" s="10">
        <f t="shared" si="67"/>
        <v>2026.5197000000001</v>
      </c>
      <c r="G124" s="10">
        <f t="shared" si="67"/>
        <v>1593.7854</v>
      </c>
      <c r="H124" s="10">
        <f t="shared" si="67"/>
        <v>6537.3451999999997</v>
      </c>
      <c r="I124" s="10">
        <f t="shared" si="67"/>
        <v>-1234.2035000000001</v>
      </c>
      <c r="J124" s="10">
        <f t="shared" si="67"/>
        <v>3264.9352999999996</v>
      </c>
      <c r="K124" s="10">
        <f t="shared" si="67"/>
        <v>3698.0111999999999</v>
      </c>
      <c r="L124" s="10">
        <f t="shared" si="67"/>
        <v>808.60220000000004</v>
      </c>
      <c r="M124" s="10">
        <f t="shared" si="67"/>
        <v>2323.7248999999997</v>
      </c>
      <c r="N124" s="10">
        <f t="shared" si="67"/>
        <v>1950.865</v>
      </c>
      <c r="O124" s="10">
        <f t="shared" si="67"/>
        <v>372.85989999999998</v>
      </c>
      <c r="P124" s="9">
        <v>111</v>
      </c>
    </row>
    <row r="125" spans="1:16" s="20" customFormat="1" ht="14.1" customHeight="1" x14ac:dyDescent="0.2">
      <c r="A125" s="8">
        <v>112</v>
      </c>
      <c r="B125" s="36" t="s">
        <v>23</v>
      </c>
      <c r="C125" s="10">
        <f t="shared" ref="C125:O125" si="68">SUM(C132+C153+C160+C161)</f>
        <v>2378.4025652599998</v>
      </c>
      <c r="D125" s="10">
        <f t="shared" si="68"/>
        <v>883.53904898000019</v>
      </c>
      <c r="E125" s="10">
        <f t="shared" si="68"/>
        <v>277.48022485999991</v>
      </c>
      <c r="F125" s="10">
        <f t="shared" si="68"/>
        <v>436.10015418000029</v>
      </c>
      <c r="G125" s="10">
        <f t="shared" si="68"/>
        <v>781.28313723999975</v>
      </c>
      <c r="H125" s="10">
        <f t="shared" si="68"/>
        <v>-5598.5215304599997</v>
      </c>
      <c r="I125" s="10">
        <f t="shared" si="68"/>
        <v>777.0187234600005</v>
      </c>
      <c r="J125" s="10">
        <f t="shared" si="68"/>
        <v>-1852.1094000799997</v>
      </c>
      <c r="K125" s="10">
        <f t="shared" si="68"/>
        <v>-4268.6553840300003</v>
      </c>
      <c r="L125" s="10">
        <f t="shared" si="68"/>
        <v>-254.77546980999989</v>
      </c>
      <c r="M125" s="10">
        <f t="shared" si="68"/>
        <v>1146.8967859599998</v>
      </c>
      <c r="N125" s="10">
        <f t="shared" si="68"/>
        <v>1063.7220163600002</v>
      </c>
      <c r="O125" s="10">
        <f t="shared" si="68"/>
        <v>83.174769599999451</v>
      </c>
      <c r="P125" s="9">
        <v>112</v>
      </c>
    </row>
    <row r="126" spans="1:16" s="20" customFormat="1" ht="14.1" customHeight="1" x14ac:dyDescent="0.2">
      <c r="A126" s="8">
        <v>113</v>
      </c>
      <c r="B126" s="37" t="s">
        <v>36</v>
      </c>
      <c r="C126" s="12">
        <f>SUM(C127+C128+C129+C130+C131+C132)</f>
        <v>3726.3262192699995</v>
      </c>
      <c r="D126" s="12">
        <f t="shared" ref="D126:G126" si="69">SUM(D127+D128+D129+D130+D131+D132)</f>
        <v>1016.94355473</v>
      </c>
      <c r="E126" s="12">
        <f t="shared" si="69"/>
        <v>712.80204202000004</v>
      </c>
      <c r="F126" s="12">
        <f t="shared" si="69"/>
        <v>1455.8981827800001</v>
      </c>
      <c r="G126" s="12">
        <f t="shared" si="69"/>
        <v>540.68243973999984</v>
      </c>
      <c r="H126" s="12">
        <f>SUM(H127+H128+H129+H130+H131+H132)</f>
        <v>645.30911320000018</v>
      </c>
      <c r="I126" s="12">
        <f t="shared" ref="I126:O126" si="70">SUM(I127+I128+I129+I130+I131+I132)</f>
        <v>1066.9317203000001</v>
      </c>
      <c r="J126" s="12">
        <f t="shared" si="70"/>
        <v>562.46793185000001</v>
      </c>
      <c r="K126" s="12">
        <f t="shared" si="70"/>
        <v>-884.27072616999999</v>
      </c>
      <c r="L126" s="12">
        <f t="shared" si="70"/>
        <v>-99.819812779999836</v>
      </c>
      <c r="M126" s="12">
        <f t="shared" si="70"/>
        <v>1224.9636647999998</v>
      </c>
      <c r="N126" s="12">
        <f t="shared" si="70"/>
        <v>435.70437955999995</v>
      </c>
      <c r="O126" s="12">
        <f t="shared" si="70"/>
        <v>789.25928523999983</v>
      </c>
      <c r="P126" s="9">
        <v>113</v>
      </c>
    </row>
    <row r="127" spans="1:16" s="20" customFormat="1" ht="12.95" customHeight="1" x14ac:dyDescent="0.2">
      <c r="A127" s="8">
        <v>114</v>
      </c>
      <c r="B127" s="38" t="s">
        <v>18</v>
      </c>
      <c r="C127" s="10">
        <f>SUM(C134+C141)</f>
        <v>620.84691699999996</v>
      </c>
      <c r="D127" s="10">
        <f t="shared" ref="D127:I132" si="71">SUM(D134+D141)</f>
        <v>157.78288400000002</v>
      </c>
      <c r="E127" s="10">
        <f t="shared" si="71"/>
        <v>120.01722800000003</v>
      </c>
      <c r="F127" s="10">
        <f t="shared" si="71"/>
        <v>200.306274</v>
      </c>
      <c r="G127" s="10">
        <f t="shared" si="71"/>
        <v>142.74053099999998</v>
      </c>
      <c r="H127" s="10">
        <f>SUM(H134+H141)</f>
        <v>-21.939409359999953</v>
      </c>
      <c r="I127" s="10">
        <f t="shared" ref="I127:O132" si="72">SUM(I134+I141)</f>
        <v>88.439612120000007</v>
      </c>
      <c r="J127" s="10">
        <f t="shared" si="72"/>
        <v>-106.55338995000001</v>
      </c>
      <c r="K127" s="10">
        <f t="shared" si="72"/>
        <v>-102.78802345999999</v>
      </c>
      <c r="L127" s="10">
        <f t="shared" si="72"/>
        <v>98.962391930000052</v>
      </c>
      <c r="M127" s="10">
        <f t="shared" si="72"/>
        <v>35.176481149999965</v>
      </c>
      <c r="N127" s="10">
        <f t="shared" si="72"/>
        <v>-9.9763735100000286</v>
      </c>
      <c r="O127" s="10">
        <f t="shared" si="72"/>
        <v>45.152854659999996</v>
      </c>
      <c r="P127" s="9">
        <v>114</v>
      </c>
    </row>
    <row r="128" spans="1:16" s="20" customFormat="1" ht="12.95" customHeight="1" x14ac:dyDescent="0.2">
      <c r="A128" s="8">
        <v>115</v>
      </c>
      <c r="B128" s="38" t="s">
        <v>19</v>
      </c>
      <c r="C128" s="10">
        <f>SUM(C135+C142)</f>
        <v>-118.98027461000004</v>
      </c>
      <c r="D128" s="10">
        <f t="shared" si="71"/>
        <v>-21.349313389999992</v>
      </c>
      <c r="E128" s="10">
        <f t="shared" si="71"/>
        <v>32.936158180000021</v>
      </c>
      <c r="F128" s="10">
        <f t="shared" si="71"/>
        <v>184.74969353</v>
      </c>
      <c r="G128" s="10">
        <f t="shared" si="71"/>
        <v>-315.31681293000003</v>
      </c>
      <c r="H128" s="10">
        <f>SUM(H135+H142)</f>
        <v>543.73537264000015</v>
      </c>
      <c r="I128" s="10">
        <f t="shared" si="72"/>
        <v>235.19828238000002</v>
      </c>
      <c r="J128" s="10">
        <f t="shared" si="72"/>
        <v>125.44534063</v>
      </c>
      <c r="K128" s="10">
        <f t="shared" si="72"/>
        <v>23.307817919999998</v>
      </c>
      <c r="L128" s="10">
        <f t="shared" si="72"/>
        <v>159.78393171000008</v>
      </c>
      <c r="M128" s="10">
        <f t="shared" si="72"/>
        <v>449.01555422999996</v>
      </c>
      <c r="N128" s="10">
        <f t="shared" si="72"/>
        <v>16.387567200000003</v>
      </c>
      <c r="O128" s="10">
        <f t="shared" si="72"/>
        <v>432.62798702999999</v>
      </c>
      <c r="P128" s="9">
        <v>115</v>
      </c>
    </row>
    <row r="129" spans="1:16" s="20" customFormat="1" ht="12.95" customHeight="1" x14ac:dyDescent="0.2">
      <c r="A129" s="8">
        <v>116</v>
      </c>
      <c r="B129" s="38" t="s">
        <v>20</v>
      </c>
      <c r="C129" s="10">
        <f>SUM(C136+C143)</f>
        <v>295.05402122999999</v>
      </c>
      <c r="D129" s="10">
        <f t="shared" si="71"/>
        <v>47.419385840000004</v>
      </c>
      <c r="E129" s="10">
        <f t="shared" si="71"/>
        <v>44.290779549999996</v>
      </c>
      <c r="F129" s="10">
        <f t="shared" si="71"/>
        <v>163.16333953</v>
      </c>
      <c r="G129" s="10">
        <f t="shared" si="71"/>
        <v>40.180516309999994</v>
      </c>
      <c r="H129" s="10">
        <f>SUM(H136+H143)</f>
        <v>-191.77307772999995</v>
      </c>
      <c r="I129" s="10">
        <f t="shared" si="72"/>
        <v>95.267262639999984</v>
      </c>
      <c r="J129" s="10">
        <f t="shared" si="72"/>
        <v>17.02924269</v>
      </c>
      <c r="K129" s="10">
        <f t="shared" si="72"/>
        <v>-313.77586131999999</v>
      </c>
      <c r="L129" s="10">
        <f t="shared" si="72"/>
        <v>9.706278260000003</v>
      </c>
      <c r="M129" s="10">
        <f t="shared" si="72"/>
        <v>72.223069049999992</v>
      </c>
      <c r="N129" s="10">
        <f t="shared" si="72"/>
        <v>47.838034450000002</v>
      </c>
      <c r="O129" s="10">
        <f t="shared" si="72"/>
        <v>24.385034600000001</v>
      </c>
      <c r="P129" s="9">
        <v>116</v>
      </c>
    </row>
    <row r="130" spans="1:16" s="20" customFormat="1" ht="12.95" customHeight="1" x14ac:dyDescent="0.2">
      <c r="A130" s="8">
        <v>117</v>
      </c>
      <c r="B130" s="38" t="s">
        <v>21</v>
      </c>
      <c r="C130" s="10">
        <f>SUM(C137+C144)</f>
        <v>0</v>
      </c>
      <c r="D130" s="10">
        <f t="shared" si="71"/>
        <v>0</v>
      </c>
      <c r="E130" s="10">
        <f t="shared" si="71"/>
        <v>0</v>
      </c>
      <c r="F130" s="10">
        <f t="shared" si="71"/>
        <v>0</v>
      </c>
      <c r="G130" s="10">
        <f t="shared" si="71"/>
        <v>0</v>
      </c>
      <c r="H130" s="10">
        <f>SUM(H137+H144)</f>
        <v>0</v>
      </c>
      <c r="I130" s="10">
        <f t="shared" si="72"/>
        <v>0</v>
      </c>
      <c r="J130" s="10">
        <f t="shared" si="72"/>
        <v>0</v>
      </c>
      <c r="K130" s="10">
        <f t="shared" si="72"/>
        <v>0</v>
      </c>
      <c r="L130" s="10">
        <f t="shared" si="72"/>
        <v>0</v>
      </c>
      <c r="M130" s="10">
        <f t="shared" si="72"/>
        <v>0</v>
      </c>
      <c r="N130" s="10">
        <f t="shared" si="72"/>
        <v>0</v>
      </c>
      <c r="O130" s="10">
        <f t="shared" si="72"/>
        <v>0</v>
      </c>
      <c r="P130" s="9">
        <v>117</v>
      </c>
    </row>
    <row r="131" spans="1:16" s="20" customFormat="1" ht="12.95" customHeight="1" x14ac:dyDescent="0.2">
      <c r="A131" s="8">
        <v>118</v>
      </c>
      <c r="B131" s="38" t="s">
        <v>22</v>
      </c>
      <c r="C131" s="10">
        <f>SUM(C138+C145)</f>
        <v>0</v>
      </c>
      <c r="D131" s="10">
        <f t="shared" si="71"/>
        <v>0</v>
      </c>
      <c r="E131" s="10">
        <f t="shared" si="71"/>
        <v>0</v>
      </c>
      <c r="F131" s="10">
        <f t="shared" si="71"/>
        <v>0</v>
      </c>
      <c r="G131" s="10">
        <f t="shared" si="71"/>
        <v>0</v>
      </c>
      <c r="H131" s="10">
        <f>SUM(H138+H145)</f>
        <v>0</v>
      </c>
      <c r="I131" s="10">
        <f t="shared" si="72"/>
        <v>0</v>
      </c>
      <c r="J131" s="10">
        <f t="shared" si="72"/>
        <v>0</v>
      </c>
      <c r="K131" s="10">
        <f t="shared" si="72"/>
        <v>0</v>
      </c>
      <c r="L131" s="10">
        <f t="shared" si="72"/>
        <v>0</v>
      </c>
      <c r="M131" s="10">
        <f t="shared" si="72"/>
        <v>0</v>
      </c>
      <c r="N131" s="10">
        <f t="shared" si="72"/>
        <v>0</v>
      </c>
      <c r="O131" s="10">
        <f t="shared" si="72"/>
        <v>0</v>
      </c>
      <c r="P131" s="9">
        <v>118</v>
      </c>
    </row>
    <row r="132" spans="1:16" s="20" customFormat="1" ht="12.95" customHeight="1" x14ac:dyDescent="0.2">
      <c r="A132" s="8">
        <v>119</v>
      </c>
      <c r="B132" s="38" t="s">
        <v>23</v>
      </c>
      <c r="C132" s="10">
        <f t="shared" ref="C132:D132" si="73">SUM(C139+C146)</f>
        <v>2929.4055556499998</v>
      </c>
      <c r="D132" s="10">
        <f t="shared" si="73"/>
        <v>833.09059827999999</v>
      </c>
      <c r="E132" s="10">
        <f t="shared" si="71"/>
        <v>515.55787628999997</v>
      </c>
      <c r="F132" s="10">
        <f t="shared" si="71"/>
        <v>907.67887572000006</v>
      </c>
      <c r="G132" s="10">
        <f t="shared" si="71"/>
        <v>673.07820535999986</v>
      </c>
      <c r="H132" s="10">
        <f t="shared" si="71"/>
        <v>315.28622764999994</v>
      </c>
      <c r="I132" s="10">
        <f t="shared" si="71"/>
        <v>648.02656315999991</v>
      </c>
      <c r="J132" s="10">
        <f t="shared" si="72"/>
        <v>526.54673848000004</v>
      </c>
      <c r="K132" s="10">
        <f t="shared" si="72"/>
        <v>-491.01465931000007</v>
      </c>
      <c r="L132" s="10">
        <f t="shared" si="72"/>
        <v>-368.27241467999994</v>
      </c>
      <c r="M132" s="10">
        <f t="shared" si="72"/>
        <v>668.5485603699999</v>
      </c>
      <c r="N132" s="10">
        <f t="shared" si="72"/>
        <v>381.45515141999999</v>
      </c>
      <c r="O132" s="10">
        <f t="shared" si="72"/>
        <v>287.09340894999991</v>
      </c>
      <c r="P132" s="9">
        <v>119</v>
      </c>
    </row>
    <row r="133" spans="1:16" s="20" customFormat="1" ht="12.95" customHeight="1" x14ac:dyDescent="0.2">
      <c r="A133" s="8">
        <v>120</v>
      </c>
      <c r="B133" s="39" t="s">
        <v>37</v>
      </c>
      <c r="C133" s="12">
        <f>SUM(C134+C135+C136+C137+C138+C139)</f>
        <v>-336.62224621000007</v>
      </c>
      <c r="D133" s="12">
        <f t="shared" ref="D133:G133" si="74">SUM(D134+D135+D136+D137+D138+D139)</f>
        <v>-111.28760468999999</v>
      </c>
      <c r="E133" s="12">
        <f t="shared" si="74"/>
        <v>-119.90257079</v>
      </c>
      <c r="F133" s="12">
        <f t="shared" si="74"/>
        <v>17.146661180000002</v>
      </c>
      <c r="G133" s="12">
        <f t="shared" si="74"/>
        <v>-122.57873191</v>
      </c>
      <c r="H133" s="12">
        <f>SUM(H134+H135+H136+H137+H138+H139)</f>
        <v>38.609719910000138</v>
      </c>
      <c r="I133" s="12">
        <f t="shared" ref="I133:O133" si="75">SUM(I134+I135+I136+I137+I138+I139)</f>
        <v>38.91922005</v>
      </c>
      <c r="J133" s="12">
        <f t="shared" si="75"/>
        <v>39.930992569999994</v>
      </c>
      <c r="K133" s="12">
        <f t="shared" si="75"/>
        <v>-334.19234858999999</v>
      </c>
      <c r="L133" s="12">
        <f t="shared" si="75"/>
        <v>293.9518558800001</v>
      </c>
      <c r="M133" s="12">
        <f t="shared" si="75"/>
        <v>-130.45754256999999</v>
      </c>
      <c r="N133" s="12">
        <f t="shared" si="75"/>
        <v>-24.242872479999999</v>
      </c>
      <c r="O133" s="12">
        <f t="shared" si="75"/>
        <v>-106.21467009000001</v>
      </c>
      <c r="P133" s="9">
        <v>120</v>
      </c>
    </row>
    <row r="134" spans="1:16" s="20" customFormat="1" ht="12.95" customHeight="1" x14ac:dyDescent="0.2">
      <c r="A134" s="8">
        <v>121</v>
      </c>
      <c r="B134" s="40" t="s">
        <v>18</v>
      </c>
      <c r="C134" s="10">
        <f t="shared" ref="C134:C139" si="76">D134+E134+F134+G134</f>
        <v>91.610849000000002</v>
      </c>
      <c r="D134" s="10">
        <v>23.659611000000002</v>
      </c>
      <c r="E134" s="10">
        <v>5.4212379999999998</v>
      </c>
      <c r="F134" s="10">
        <v>62.53</v>
      </c>
      <c r="G134" s="10">
        <v>0</v>
      </c>
      <c r="H134" s="10">
        <f t="shared" ref="H134:H139" si="77">I134+J134+K134+L134</f>
        <v>9.4896279999999997</v>
      </c>
      <c r="I134" s="10">
        <v>3.6599680000000001</v>
      </c>
      <c r="J134" s="10">
        <v>1.9236709999999999</v>
      </c>
      <c r="K134" s="10">
        <v>1.932145</v>
      </c>
      <c r="L134" s="10">
        <v>1.9738439999999999</v>
      </c>
      <c r="M134" s="10">
        <f t="shared" ref="M134:M139" si="78">N134+O134</f>
        <v>0.11632399999999998</v>
      </c>
      <c r="N134" s="10">
        <v>0.77597700000000003</v>
      </c>
      <c r="O134" s="10">
        <v>-0.65965300000000004</v>
      </c>
      <c r="P134" s="9">
        <v>121</v>
      </c>
    </row>
    <row r="135" spans="1:16" s="20" customFormat="1" ht="12.95" customHeight="1" x14ac:dyDescent="0.2">
      <c r="A135" s="8">
        <v>122</v>
      </c>
      <c r="B135" s="40" t="s">
        <v>19</v>
      </c>
      <c r="C135" s="10">
        <f t="shared" si="76"/>
        <v>-416.62964929000003</v>
      </c>
      <c r="D135" s="10">
        <v>-133.08409631999999</v>
      </c>
      <c r="E135" s="10">
        <v>-121.88250529</v>
      </c>
      <c r="F135" s="10">
        <v>-43.316248049999999</v>
      </c>
      <c r="G135" s="10">
        <v>-118.34679963000001</v>
      </c>
      <c r="H135" s="10">
        <f t="shared" si="77"/>
        <v>343.04778457000009</v>
      </c>
      <c r="I135" s="11">
        <v>59.672457610000002</v>
      </c>
      <c r="J135" s="11">
        <v>39.137395859999998</v>
      </c>
      <c r="K135" s="11">
        <v>-48.477209199999997</v>
      </c>
      <c r="L135" s="11">
        <v>292.71514030000009</v>
      </c>
      <c r="M135" s="10">
        <f t="shared" si="78"/>
        <v>-124.6570856</v>
      </c>
      <c r="N135" s="11">
        <v>-21.970242389999999</v>
      </c>
      <c r="O135" s="11">
        <v>-102.68684321000001</v>
      </c>
      <c r="P135" s="9">
        <v>122</v>
      </c>
    </row>
    <row r="136" spans="1:16" s="20" customFormat="1" ht="12.95" customHeight="1" x14ac:dyDescent="0.2">
      <c r="A136" s="8">
        <v>123</v>
      </c>
      <c r="B136" s="40" t="s">
        <v>20</v>
      </c>
      <c r="C136" s="10">
        <f t="shared" si="76"/>
        <v>-11.603445919999999</v>
      </c>
      <c r="D136" s="10">
        <v>-1.8631193699999999</v>
      </c>
      <c r="E136" s="10">
        <v>-3.4413035000000001</v>
      </c>
      <c r="F136" s="10">
        <v>-2.0670907700000001</v>
      </c>
      <c r="G136" s="10">
        <v>-4.2319322799999997</v>
      </c>
      <c r="H136" s="10">
        <f t="shared" si="77"/>
        <v>-313.92769265999993</v>
      </c>
      <c r="I136" s="11">
        <v>-24.413205560000002</v>
      </c>
      <c r="J136" s="11">
        <v>-1.13007429</v>
      </c>
      <c r="K136" s="11">
        <v>-287.64728438999998</v>
      </c>
      <c r="L136" s="11">
        <v>-0.73712842000000001</v>
      </c>
      <c r="M136" s="10">
        <f t="shared" si="78"/>
        <v>-5.9167809699999996</v>
      </c>
      <c r="N136" s="11">
        <v>-3.04860709</v>
      </c>
      <c r="O136" s="11">
        <v>-2.8681738800000001</v>
      </c>
      <c r="P136" s="9">
        <v>123</v>
      </c>
    </row>
    <row r="137" spans="1:16" s="20" customFormat="1" ht="12.95" customHeight="1" x14ac:dyDescent="0.2">
      <c r="A137" s="8">
        <v>124</v>
      </c>
      <c r="B137" s="40" t="s">
        <v>21</v>
      </c>
      <c r="C137" s="10">
        <f t="shared" si="76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77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78"/>
        <v>0</v>
      </c>
      <c r="N137" s="10">
        <v>0</v>
      </c>
      <c r="O137" s="10">
        <v>0</v>
      </c>
      <c r="P137" s="9">
        <v>124</v>
      </c>
    </row>
    <row r="138" spans="1:16" s="20" customFormat="1" ht="12.95" customHeight="1" x14ac:dyDescent="0.2">
      <c r="A138" s="8">
        <v>125</v>
      </c>
      <c r="B138" s="40" t="s">
        <v>22</v>
      </c>
      <c r="C138" s="10">
        <f t="shared" si="76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77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78"/>
        <v>0</v>
      </c>
      <c r="N138" s="10">
        <v>0</v>
      </c>
      <c r="O138" s="10">
        <v>0</v>
      </c>
      <c r="P138" s="9">
        <v>125</v>
      </c>
    </row>
    <row r="139" spans="1:16" s="20" customFormat="1" ht="12.95" customHeight="1" x14ac:dyDescent="0.2">
      <c r="A139" s="8">
        <v>126</v>
      </c>
      <c r="B139" s="40" t="s">
        <v>23</v>
      </c>
      <c r="C139" s="10">
        <f t="shared" si="76"/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f t="shared" si="77"/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si="78"/>
        <v>0</v>
      </c>
      <c r="N139" s="11">
        <v>0</v>
      </c>
      <c r="O139" s="11">
        <v>0</v>
      </c>
      <c r="P139" s="9">
        <v>126</v>
      </c>
    </row>
    <row r="140" spans="1:16" s="20" customFormat="1" ht="12.95" customHeight="1" x14ac:dyDescent="0.2">
      <c r="A140" s="8">
        <v>127</v>
      </c>
      <c r="B140" s="39" t="s">
        <v>38</v>
      </c>
      <c r="C140" s="12">
        <f>SUM(C141+C142+C143+C144+C145+C146)</f>
        <v>4062.9484654799999</v>
      </c>
      <c r="D140" s="12">
        <f t="shared" ref="D140:G140" si="79">SUM(D141+D142+D143+D144+D145+D146)</f>
        <v>1128.23115942</v>
      </c>
      <c r="E140" s="12">
        <f t="shared" si="79"/>
        <v>832.70461281000007</v>
      </c>
      <c r="F140" s="12">
        <f t="shared" si="79"/>
        <v>1438.7515216000002</v>
      </c>
      <c r="G140" s="12">
        <f t="shared" si="79"/>
        <v>663.26117164999982</v>
      </c>
      <c r="H140" s="12">
        <f>SUM(H141+H142+H143+H144+H145+H146)</f>
        <v>606.69939328999999</v>
      </c>
      <c r="I140" s="12">
        <f t="shared" ref="I140:O140" si="80">SUM(I141+I142+I143+I144+I145+I146)</f>
        <v>1028.0125002499999</v>
      </c>
      <c r="J140" s="12">
        <f t="shared" si="80"/>
        <v>522.53693928000007</v>
      </c>
      <c r="K140" s="12">
        <f t="shared" si="80"/>
        <v>-550.07837758000005</v>
      </c>
      <c r="L140" s="12">
        <f t="shared" si="80"/>
        <v>-393.77166865999988</v>
      </c>
      <c r="M140" s="12">
        <f t="shared" si="80"/>
        <v>1355.42120737</v>
      </c>
      <c r="N140" s="12">
        <f t="shared" si="80"/>
        <v>459.94725203999997</v>
      </c>
      <c r="O140" s="12">
        <f t="shared" si="80"/>
        <v>895.47395532999985</v>
      </c>
      <c r="P140" s="9">
        <v>127</v>
      </c>
    </row>
    <row r="141" spans="1:16" s="20" customFormat="1" ht="12.95" customHeight="1" x14ac:dyDescent="0.2">
      <c r="A141" s="8">
        <v>128</v>
      </c>
      <c r="B141" s="40" t="s">
        <v>18</v>
      </c>
      <c r="C141" s="10">
        <f t="shared" ref="C141:C146" si="81">D141+E141+F141+G141</f>
        <v>529.23606799999993</v>
      </c>
      <c r="D141" s="10">
        <v>134.12327300000001</v>
      </c>
      <c r="E141" s="10">
        <v>114.59599000000003</v>
      </c>
      <c r="F141" s="10">
        <v>137.776274</v>
      </c>
      <c r="G141" s="10">
        <v>142.74053099999998</v>
      </c>
      <c r="H141" s="10">
        <f t="shared" ref="H141:H146" si="82">I141+J141+K141+L141</f>
        <v>-31.429037359999953</v>
      </c>
      <c r="I141" s="11">
        <v>84.77964412</v>
      </c>
      <c r="J141" s="11">
        <v>-108.47706095000001</v>
      </c>
      <c r="K141" s="11">
        <v>-104.72016846</v>
      </c>
      <c r="L141" s="11">
        <v>96.988547930000053</v>
      </c>
      <c r="M141" s="10">
        <f t="shared" ref="M141:M146" si="83">N141+O141</f>
        <v>35.060157149999966</v>
      </c>
      <c r="N141" s="11">
        <v>-10.752350510000028</v>
      </c>
      <c r="O141" s="11">
        <v>45.812507659999994</v>
      </c>
      <c r="P141" s="9">
        <v>128</v>
      </c>
    </row>
    <row r="142" spans="1:16" s="20" customFormat="1" ht="12.95" customHeight="1" x14ac:dyDescent="0.2">
      <c r="A142" s="8">
        <v>129</v>
      </c>
      <c r="B142" s="40" t="s">
        <v>19</v>
      </c>
      <c r="C142" s="10">
        <f t="shared" si="81"/>
        <v>297.64937467999999</v>
      </c>
      <c r="D142" s="10">
        <v>111.73478292999999</v>
      </c>
      <c r="E142" s="10">
        <v>154.81866347000002</v>
      </c>
      <c r="F142" s="10">
        <v>228.06594158000001</v>
      </c>
      <c r="G142" s="10">
        <v>-196.97001330000001</v>
      </c>
      <c r="H142" s="10">
        <f t="shared" si="82"/>
        <v>200.68758807000003</v>
      </c>
      <c r="I142" s="11">
        <v>175.52582477000001</v>
      </c>
      <c r="J142" s="11">
        <v>86.307944770000006</v>
      </c>
      <c r="K142" s="11">
        <v>71.785027119999995</v>
      </c>
      <c r="L142" s="11">
        <v>-132.93120859000001</v>
      </c>
      <c r="M142" s="10">
        <f t="shared" si="83"/>
        <v>573.67263982999998</v>
      </c>
      <c r="N142" s="11">
        <v>38.357809590000002</v>
      </c>
      <c r="O142" s="11">
        <v>535.31483023999999</v>
      </c>
      <c r="P142" s="9">
        <v>129</v>
      </c>
    </row>
    <row r="143" spans="1:16" s="20" customFormat="1" ht="12.95" customHeight="1" x14ac:dyDescent="0.2">
      <c r="A143" s="8">
        <v>130</v>
      </c>
      <c r="B143" s="40" t="s">
        <v>20</v>
      </c>
      <c r="C143" s="10">
        <f t="shared" si="81"/>
        <v>306.65746715</v>
      </c>
      <c r="D143" s="10">
        <v>49.282505210000004</v>
      </c>
      <c r="E143" s="10">
        <v>47.73208305</v>
      </c>
      <c r="F143" s="10">
        <v>165.23043029999999</v>
      </c>
      <c r="G143" s="10">
        <v>44.412448589999997</v>
      </c>
      <c r="H143" s="10">
        <f t="shared" si="82"/>
        <v>122.15461492999998</v>
      </c>
      <c r="I143" s="11">
        <v>119.68046819999998</v>
      </c>
      <c r="J143" s="11">
        <v>18.15931698</v>
      </c>
      <c r="K143" s="11">
        <v>-26.128576930000001</v>
      </c>
      <c r="L143" s="11">
        <v>10.443406680000002</v>
      </c>
      <c r="M143" s="10">
        <f t="shared" si="83"/>
        <v>78.139850019999997</v>
      </c>
      <c r="N143" s="11">
        <v>50.886641539999999</v>
      </c>
      <c r="O143" s="11">
        <v>27.253208480000001</v>
      </c>
      <c r="P143" s="9">
        <v>130</v>
      </c>
    </row>
    <row r="144" spans="1:16" s="20" customFormat="1" ht="12.95" customHeight="1" x14ac:dyDescent="0.2">
      <c r="A144" s="8">
        <v>131</v>
      </c>
      <c r="B144" s="40" t="s">
        <v>21</v>
      </c>
      <c r="C144" s="10">
        <f t="shared" si="81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82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83"/>
        <v>0</v>
      </c>
      <c r="N144" s="10">
        <v>0</v>
      </c>
      <c r="O144" s="10">
        <v>0</v>
      </c>
      <c r="P144" s="9">
        <v>131</v>
      </c>
    </row>
    <row r="145" spans="1:16" s="20" customFormat="1" ht="12.95" customHeight="1" x14ac:dyDescent="0.2">
      <c r="A145" s="8">
        <v>132</v>
      </c>
      <c r="B145" s="40" t="s">
        <v>22</v>
      </c>
      <c r="C145" s="10">
        <f t="shared" si="81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82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83"/>
        <v>0</v>
      </c>
      <c r="N145" s="10">
        <v>0</v>
      </c>
      <c r="O145" s="10">
        <v>0</v>
      </c>
      <c r="P145" s="9">
        <v>132</v>
      </c>
    </row>
    <row r="146" spans="1:16" s="20" customFormat="1" ht="12.95" customHeight="1" x14ac:dyDescent="0.2">
      <c r="A146" s="8">
        <v>133</v>
      </c>
      <c r="B146" s="40" t="s">
        <v>23</v>
      </c>
      <c r="C146" s="10">
        <f t="shared" si="81"/>
        <v>2929.4055556499998</v>
      </c>
      <c r="D146" s="10">
        <v>833.09059827999999</v>
      </c>
      <c r="E146" s="10">
        <v>515.55787628999997</v>
      </c>
      <c r="F146" s="10">
        <v>907.67887572000006</v>
      </c>
      <c r="G146" s="10">
        <v>673.07820535999986</v>
      </c>
      <c r="H146" s="10">
        <f t="shared" si="82"/>
        <v>315.28622764999994</v>
      </c>
      <c r="I146" s="11">
        <v>648.02656315999991</v>
      </c>
      <c r="J146" s="11">
        <v>526.54673848000004</v>
      </c>
      <c r="K146" s="11">
        <v>-491.01465931000007</v>
      </c>
      <c r="L146" s="11">
        <v>-368.27241467999994</v>
      </c>
      <c r="M146" s="10">
        <f t="shared" si="83"/>
        <v>668.5485603699999</v>
      </c>
      <c r="N146" s="11">
        <v>381.45515141999999</v>
      </c>
      <c r="O146" s="11">
        <v>287.09340894999991</v>
      </c>
      <c r="P146" s="9">
        <v>133</v>
      </c>
    </row>
    <row r="147" spans="1:16" s="20" customFormat="1" ht="14.1" customHeight="1" x14ac:dyDescent="0.2">
      <c r="A147" s="8">
        <v>134</v>
      </c>
      <c r="B147" s="37" t="s">
        <v>39</v>
      </c>
      <c r="C147" s="12">
        <f>SUM(C148+C149+C150+C151+C152+C153)</f>
        <v>3023.0128602899999</v>
      </c>
      <c r="D147" s="12">
        <f t="shared" ref="D147:G147" si="84">SUM(D148+D149+D150+D151+D152+D153)</f>
        <v>-488.20726140000011</v>
      </c>
      <c r="E147" s="12">
        <f t="shared" si="84"/>
        <v>314.14181502999998</v>
      </c>
      <c r="F147" s="12">
        <f t="shared" si="84"/>
        <v>978.27901778</v>
      </c>
      <c r="G147" s="12">
        <f t="shared" si="84"/>
        <v>2218.7992888799999</v>
      </c>
      <c r="H147" s="12">
        <f>SUM(H148+H149+H150+H151+H152+H153)</f>
        <v>1807.6487524900008</v>
      </c>
      <c r="I147" s="12">
        <f t="shared" ref="I147:O147" si="85">SUM(I148+I149+I150+I151+I152+I153)</f>
        <v>-1931.4772393899993</v>
      </c>
      <c r="J147" s="12">
        <f t="shared" si="85"/>
        <v>1671.1549040399996</v>
      </c>
      <c r="K147" s="12">
        <f t="shared" si="85"/>
        <v>3340.4071635800005</v>
      </c>
      <c r="L147" s="12">
        <f t="shared" si="85"/>
        <v>-1272.4360757400002</v>
      </c>
      <c r="M147" s="12">
        <f t="shared" si="85"/>
        <v>-865.76734765000106</v>
      </c>
      <c r="N147" s="12">
        <f t="shared" si="85"/>
        <v>614.86318025999981</v>
      </c>
      <c r="O147" s="12">
        <f t="shared" si="85"/>
        <v>-1480.6305279100004</v>
      </c>
      <c r="P147" s="9">
        <v>134</v>
      </c>
    </row>
    <row r="148" spans="1:16" s="20" customFormat="1" ht="12.95" customHeight="1" x14ac:dyDescent="0.2">
      <c r="A148" s="8">
        <v>135</v>
      </c>
      <c r="B148" s="38" t="s">
        <v>18</v>
      </c>
      <c r="C148" s="10">
        <f t="shared" ref="C148:C153" si="86">D148+E148+F148+G148</f>
        <v>-10.531029999999999</v>
      </c>
      <c r="D148" s="10">
        <v>-3.4850279999999998</v>
      </c>
      <c r="E148" s="10">
        <v>-2.49919</v>
      </c>
      <c r="F148" s="10">
        <v>-3.3202120000000002</v>
      </c>
      <c r="G148" s="10">
        <v>-1.2265999999999999</v>
      </c>
      <c r="H148" s="10">
        <f t="shared" ref="H148:H153" si="87">I148+J148+K148+L148</f>
        <v>19.81579</v>
      </c>
      <c r="I148" s="11">
        <v>2.513954</v>
      </c>
      <c r="J148" s="11">
        <v>4.5786240000000005</v>
      </c>
      <c r="K148" s="11">
        <v>6.3486000000000002</v>
      </c>
      <c r="L148" s="11">
        <v>6.3746119999999999</v>
      </c>
      <c r="M148" s="10">
        <f t="shared" ref="M148:M153" si="88">N148+O148</f>
        <v>1.866000000000001E-2</v>
      </c>
      <c r="N148" s="11">
        <v>0.9</v>
      </c>
      <c r="O148" s="11">
        <v>-0.88134000000000001</v>
      </c>
      <c r="P148" s="9">
        <v>135</v>
      </c>
    </row>
    <row r="149" spans="1:16" s="20" customFormat="1" ht="12.95" customHeight="1" x14ac:dyDescent="0.2">
      <c r="A149" s="8">
        <v>136</v>
      </c>
      <c r="B149" s="38" t="s">
        <v>19</v>
      </c>
      <c r="C149" s="10">
        <f t="shared" si="86"/>
        <v>782.19218346000002</v>
      </c>
      <c r="D149" s="10">
        <v>185.22199466000001</v>
      </c>
      <c r="E149" s="10">
        <v>111.45914722999996</v>
      </c>
      <c r="F149" s="10">
        <v>281.19330674000003</v>
      </c>
      <c r="G149" s="10">
        <v>204.31773483000001</v>
      </c>
      <c r="H149" s="10">
        <f t="shared" si="87"/>
        <v>-1278.4375717800003</v>
      </c>
      <c r="I149" s="11">
        <v>206.62441955000014</v>
      </c>
      <c r="J149" s="11">
        <v>-1411.82975081</v>
      </c>
      <c r="K149" s="11">
        <v>638.67454740000005</v>
      </c>
      <c r="L149" s="11">
        <v>-711.9067879200004</v>
      </c>
      <c r="M149" s="10">
        <f t="shared" si="88"/>
        <v>-802.45265618999997</v>
      </c>
      <c r="N149" s="11">
        <v>-465.81587693</v>
      </c>
      <c r="O149" s="11">
        <v>-336.63677926000003</v>
      </c>
      <c r="P149" s="9">
        <v>136</v>
      </c>
    </row>
    <row r="150" spans="1:16" s="20" customFormat="1" ht="12.95" customHeight="1" x14ac:dyDescent="0.2">
      <c r="A150" s="8">
        <v>137</v>
      </c>
      <c r="B150" s="38" t="s">
        <v>20</v>
      </c>
      <c r="C150" s="10">
        <f t="shared" si="86"/>
        <v>-1539.6211917599999</v>
      </c>
      <c r="D150" s="10">
        <v>-254.33300663</v>
      </c>
      <c r="E150" s="10">
        <v>19.370083479999998</v>
      </c>
      <c r="F150" s="10">
        <v>-476.85363734000003</v>
      </c>
      <c r="G150" s="10">
        <v>-827.80463126999996</v>
      </c>
      <c r="H150" s="10">
        <f t="shared" si="87"/>
        <v>-1317.8328584600001</v>
      </c>
      <c r="I150" s="11">
        <v>62.47182652999998</v>
      </c>
      <c r="J150" s="11">
        <v>-291.73310750000002</v>
      </c>
      <c r="K150" s="11">
        <v>-1119.9523563499999</v>
      </c>
      <c r="L150" s="11">
        <v>31.380778860000007</v>
      </c>
      <c r="M150" s="10">
        <f t="shared" si="88"/>
        <v>-489.72708830999989</v>
      </c>
      <c r="N150" s="11">
        <v>136.73854294000003</v>
      </c>
      <c r="O150" s="11">
        <v>-626.46563124999989</v>
      </c>
      <c r="P150" s="9">
        <v>137</v>
      </c>
    </row>
    <row r="151" spans="1:16" s="20" customFormat="1" ht="12.95" customHeight="1" x14ac:dyDescent="0.2">
      <c r="A151" s="8">
        <v>138</v>
      </c>
      <c r="B151" s="38" t="s">
        <v>21</v>
      </c>
      <c r="C151" s="10">
        <f t="shared" si="86"/>
        <v>-112.21985799999993</v>
      </c>
      <c r="D151" s="10">
        <v>-220.88019</v>
      </c>
      <c r="E151" s="10">
        <v>235.95677699999999</v>
      </c>
      <c r="F151" s="10">
        <v>-742.27048500000001</v>
      </c>
      <c r="G151" s="10">
        <v>614.97404000000006</v>
      </c>
      <c r="H151" s="10">
        <f t="shared" si="87"/>
        <v>702.35011914999995</v>
      </c>
      <c r="I151" s="11">
        <v>-245.63838415999999</v>
      </c>
      <c r="J151" s="11">
        <v>714.77401282999983</v>
      </c>
      <c r="K151" s="11">
        <v>678.08989294999992</v>
      </c>
      <c r="L151" s="11">
        <v>-444.87540246999976</v>
      </c>
      <c r="M151" s="10">
        <f t="shared" si="88"/>
        <v>-1586.6481254900004</v>
      </c>
      <c r="N151" s="11">
        <v>-976.60574050000025</v>
      </c>
      <c r="O151" s="11">
        <v>-610.04238499000007</v>
      </c>
      <c r="P151" s="9">
        <v>138</v>
      </c>
    </row>
    <row r="152" spans="1:16" s="20" customFormat="1" ht="12.95" customHeight="1" x14ac:dyDescent="0.2">
      <c r="A152" s="8">
        <v>139</v>
      </c>
      <c r="B152" s="38" t="s">
        <v>22</v>
      </c>
      <c r="C152" s="10">
        <f t="shared" si="86"/>
        <v>3300</v>
      </c>
      <c r="D152" s="10">
        <v>0</v>
      </c>
      <c r="E152" s="10">
        <v>0</v>
      </c>
      <c r="F152" s="10">
        <v>2000</v>
      </c>
      <c r="G152" s="10">
        <v>1300</v>
      </c>
      <c r="H152" s="10">
        <f t="shared" si="87"/>
        <v>4564.7669999999998</v>
      </c>
      <c r="I152" s="10">
        <v>-1154.527</v>
      </c>
      <c r="J152" s="10">
        <v>2469.2939999999999</v>
      </c>
      <c r="K152" s="10">
        <v>3250</v>
      </c>
      <c r="L152" s="10">
        <v>0</v>
      </c>
      <c r="M152" s="10">
        <f t="shared" si="88"/>
        <v>2387.0749999999998</v>
      </c>
      <c r="N152" s="10">
        <v>2050</v>
      </c>
      <c r="O152" s="10">
        <v>337.07499999999999</v>
      </c>
      <c r="P152" s="9">
        <v>139</v>
      </c>
    </row>
    <row r="153" spans="1:16" s="20" customFormat="1" ht="12.95" customHeight="1" x14ac:dyDescent="0.2">
      <c r="A153" s="8">
        <v>140</v>
      </c>
      <c r="B153" s="38" t="s">
        <v>23</v>
      </c>
      <c r="C153" s="10">
        <f t="shared" si="86"/>
        <v>603.19275658999959</v>
      </c>
      <c r="D153" s="10">
        <v>-194.73103143000012</v>
      </c>
      <c r="E153" s="10">
        <v>-50.145002679999976</v>
      </c>
      <c r="F153" s="10">
        <v>-80.469954619999953</v>
      </c>
      <c r="G153" s="10">
        <v>928.53874531999963</v>
      </c>
      <c r="H153" s="10">
        <f t="shared" si="87"/>
        <v>-883.01372641999887</v>
      </c>
      <c r="I153" s="11">
        <v>-802.92205530999945</v>
      </c>
      <c r="J153" s="11">
        <v>186.0711255199999</v>
      </c>
      <c r="K153" s="11">
        <v>-112.7535204199994</v>
      </c>
      <c r="L153" s="11">
        <v>-153.40927620999986</v>
      </c>
      <c r="M153" s="10">
        <f t="shared" si="88"/>
        <v>-374.03313766000036</v>
      </c>
      <c r="N153" s="11">
        <v>-130.35374524999997</v>
      </c>
      <c r="O153" s="11">
        <v>-243.67939241000039</v>
      </c>
      <c r="P153" s="9">
        <v>140</v>
      </c>
    </row>
    <row r="154" spans="1:16" s="20" customFormat="1" ht="14.1" customHeight="1" x14ac:dyDescent="0.2">
      <c r="A154" s="8">
        <v>141</v>
      </c>
      <c r="B154" s="37" t="s">
        <v>40</v>
      </c>
      <c r="C154" s="12">
        <f>SUM(C155+C156+C157+C158+C159+C160)</f>
        <v>-802.46007333999921</v>
      </c>
      <c r="D154" s="12">
        <f t="shared" ref="D154:G154" si="89">SUM(D155+D156+D157+D158+D159+D160)</f>
        <v>197.15239612000005</v>
      </c>
      <c r="E154" s="12">
        <f t="shared" si="89"/>
        <v>-991.98310059000005</v>
      </c>
      <c r="F154" s="12">
        <f t="shared" si="89"/>
        <v>-518.6151622699997</v>
      </c>
      <c r="G154" s="12">
        <f t="shared" si="89"/>
        <v>510.98579340000038</v>
      </c>
      <c r="H154" s="12">
        <f>SUM(H155+H156+H157+H158+H159+H160)</f>
        <v>1528.5573995099976</v>
      </c>
      <c r="I154" s="12">
        <f t="shared" ref="I154:O154" si="90">SUM(I155+I156+I157+I158+I159+I160)</f>
        <v>-186.88315627000134</v>
      </c>
      <c r="J154" s="12">
        <f t="shared" si="90"/>
        <v>392.6404345100002</v>
      </c>
      <c r="K154" s="12">
        <f t="shared" si="90"/>
        <v>656.38134313</v>
      </c>
      <c r="L154" s="12">
        <f t="shared" si="90"/>
        <v>666.41877813999884</v>
      </c>
      <c r="M154" s="12">
        <f t="shared" si="90"/>
        <v>349.1786886000001</v>
      </c>
      <c r="N154" s="12">
        <f t="shared" si="90"/>
        <v>-302.42729024999977</v>
      </c>
      <c r="O154" s="12">
        <f t="shared" si="90"/>
        <v>651.60597884999993</v>
      </c>
      <c r="P154" s="9">
        <v>141</v>
      </c>
    </row>
    <row r="155" spans="1:16" s="20" customFormat="1" ht="12.95" customHeight="1" x14ac:dyDescent="0.2">
      <c r="A155" s="8">
        <v>142</v>
      </c>
      <c r="B155" s="38" t="s">
        <v>18</v>
      </c>
      <c r="C155" s="10">
        <f t="shared" ref="C155:C161" si="91">D155+E155+F155+G155</f>
        <v>-608.30027699999994</v>
      </c>
      <c r="D155" s="10">
        <v>-118.45717499999999</v>
      </c>
      <c r="E155" s="10">
        <v>-163.27003899999997</v>
      </c>
      <c r="F155" s="10">
        <v>-163.52804599999999</v>
      </c>
      <c r="G155" s="10">
        <v>-163.045017</v>
      </c>
      <c r="H155" s="10">
        <f t="shared" ref="H155:H161" si="92">I155+J155+K155+L155</f>
        <v>181.82278978000002</v>
      </c>
      <c r="I155" s="11">
        <v>178.97865309000002</v>
      </c>
      <c r="J155" s="11">
        <v>-0.91340110999999524</v>
      </c>
      <c r="K155" s="11">
        <v>66.751231619999999</v>
      </c>
      <c r="L155" s="11">
        <v>-62.993693820000004</v>
      </c>
      <c r="M155" s="10">
        <f t="shared" ref="M155:M160" si="93">N155+O155</f>
        <v>13.096418169999978</v>
      </c>
      <c r="N155" s="11">
        <v>138.88990178999998</v>
      </c>
      <c r="O155" s="11">
        <v>-125.79348362</v>
      </c>
      <c r="P155" s="9">
        <v>142</v>
      </c>
    </row>
    <row r="156" spans="1:16" s="20" customFormat="1" ht="12.95" customHeight="1" x14ac:dyDescent="0.2">
      <c r="A156" s="8">
        <v>143</v>
      </c>
      <c r="B156" s="38" t="s">
        <v>19</v>
      </c>
      <c r="C156" s="10">
        <f t="shared" si="91"/>
        <v>-1611.0873250300001</v>
      </c>
      <c r="D156" s="10">
        <v>316.61805155999969</v>
      </c>
      <c r="E156" s="10">
        <v>-676.84331284999985</v>
      </c>
      <c r="F156" s="10">
        <v>-1036.03044473</v>
      </c>
      <c r="G156" s="10">
        <v>-214.83161900999994</v>
      </c>
      <c r="H156" s="10">
        <f t="shared" si="92"/>
        <v>-1556.5567083000019</v>
      </c>
      <c r="I156" s="11">
        <v>-240.57738657000152</v>
      </c>
      <c r="J156" s="11">
        <v>76.783272510000131</v>
      </c>
      <c r="K156" s="11">
        <v>-1055.6965716499999</v>
      </c>
      <c r="L156" s="11">
        <v>-337.06602259000056</v>
      </c>
      <c r="M156" s="10">
        <f t="shared" si="93"/>
        <v>-153.21602059999987</v>
      </c>
      <c r="N156" s="11">
        <v>-335.78959355999996</v>
      </c>
      <c r="O156" s="11">
        <v>182.57357296000009</v>
      </c>
      <c r="P156" s="9">
        <v>143</v>
      </c>
    </row>
    <row r="157" spans="1:16" s="20" customFormat="1" ht="12.95" customHeight="1" x14ac:dyDescent="0.2">
      <c r="A157" s="8">
        <v>144</v>
      </c>
      <c r="B157" s="38" t="s">
        <v>20</v>
      </c>
      <c r="C157" s="10">
        <f t="shared" si="91"/>
        <v>1382.4231024200003</v>
      </c>
      <c r="D157" s="10">
        <v>207.79969098000004</v>
      </c>
      <c r="E157" s="10">
        <v>15.535151209999988</v>
      </c>
      <c r="F157" s="10">
        <v>364.31941108000007</v>
      </c>
      <c r="G157" s="10">
        <v>794.76884915000016</v>
      </c>
      <c r="H157" s="10">
        <f t="shared" si="92"/>
        <v>1514.0228421399995</v>
      </c>
      <c r="I157" s="11">
        <v>61.417570030000043</v>
      </c>
      <c r="J157" s="11">
        <v>122.78957819000004</v>
      </c>
      <c r="K157" s="11">
        <v>1176.95891093</v>
      </c>
      <c r="L157" s="11">
        <v>152.85678298999937</v>
      </c>
      <c r="M157" s="10">
        <f t="shared" si="93"/>
        <v>472.80243399999989</v>
      </c>
      <c r="N157" s="11">
        <v>-85.183014760000049</v>
      </c>
      <c r="O157" s="11">
        <v>557.98544875999994</v>
      </c>
      <c r="P157" s="9">
        <v>144</v>
      </c>
    </row>
    <row r="158" spans="1:16" s="20" customFormat="1" ht="12.95" customHeight="1" x14ac:dyDescent="0.2">
      <c r="A158" s="8">
        <v>145</v>
      </c>
      <c r="B158" s="38" t="s">
        <v>21</v>
      </c>
      <c r="C158" s="10">
        <f t="shared" si="91"/>
        <v>-381.06730400000004</v>
      </c>
      <c r="D158" s="10">
        <v>-130.52919600000001</v>
      </c>
      <c r="E158" s="10">
        <v>-329.76755500000002</v>
      </c>
      <c r="F158" s="10">
        <v>315.166496</v>
      </c>
      <c r="G158" s="10">
        <v>-235.937049</v>
      </c>
      <c r="H158" s="10">
        <f t="shared" si="92"/>
        <v>-1102.8147822400001</v>
      </c>
      <c r="I158" s="11">
        <v>-121.67044070999999</v>
      </c>
      <c r="J158" s="11">
        <v>-727.1729583</v>
      </c>
      <c r="K158" s="11">
        <v>-454.17520188999998</v>
      </c>
      <c r="L158" s="11">
        <v>200.20381865999991</v>
      </c>
      <c r="M158" s="10">
        <f t="shared" si="93"/>
        <v>62.468832489999961</v>
      </c>
      <c r="N158" s="11">
        <v>55.264150640000032</v>
      </c>
      <c r="O158" s="11">
        <v>7.204681849999929</v>
      </c>
      <c r="P158" s="9">
        <v>145</v>
      </c>
    </row>
    <row r="159" spans="1:16" s="20" customFormat="1" ht="12.95" customHeight="1" x14ac:dyDescent="0.2">
      <c r="A159" s="8">
        <v>146</v>
      </c>
      <c r="B159" s="38" t="s">
        <v>22</v>
      </c>
      <c r="C159" s="10">
        <f t="shared" si="91"/>
        <v>342.63099999999997</v>
      </c>
      <c r="D159" s="10">
        <v>-108.911281</v>
      </c>
      <c r="E159" s="10">
        <v>131.23718100000002</v>
      </c>
      <c r="F159" s="10">
        <v>26.5197</v>
      </c>
      <c r="G159" s="10">
        <v>293.78539999999998</v>
      </c>
      <c r="H159" s="10">
        <f t="shared" si="92"/>
        <v>1972.5782000000002</v>
      </c>
      <c r="I159" s="11">
        <v>-79.676499999999976</v>
      </c>
      <c r="J159" s="11">
        <v>795.64129999999989</v>
      </c>
      <c r="K159" s="11">
        <v>448.01120000000009</v>
      </c>
      <c r="L159" s="11">
        <v>808.60220000000004</v>
      </c>
      <c r="M159" s="10">
        <f t="shared" si="93"/>
        <v>-63.350099999999983</v>
      </c>
      <c r="N159" s="11">
        <v>-99.134999999999991</v>
      </c>
      <c r="O159" s="11">
        <v>35.784900000000007</v>
      </c>
      <c r="P159" s="9">
        <v>146</v>
      </c>
    </row>
    <row r="160" spans="1:16" s="20" customFormat="1" ht="12.95" customHeight="1" x14ac:dyDescent="0.2">
      <c r="A160" s="8">
        <v>147</v>
      </c>
      <c r="B160" s="38" t="s">
        <v>23</v>
      </c>
      <c r="C160" s="10">
        <f t="shared" si="91"/>
        <v>72.940730270000614</v>
      </c>
      <c r="D160" s="10">
        <v>30.632305580000349</v>
      </c>
      <c r="E160" s="10">
        <v>31.125474049999923</v>
      </c>
      <c r="F160" s="10">
        <v>-25.062278619999859</v>
      </c>
      <c r="G160" s="10">
        <v>36.245229260000201</v>
      </c>
      <c r="H160" s="10">
        <f t="shared" si="92"/>
        <v>519.50505812999995</v>
      </c>
      <c r="I160" s="11">
        <v>14.644947890000097</v>
      </c>
      <c r="J160" s="11">
        <v>125.51264322000009</v>
      </c>
      <c r="K160" s="11">
        <v>474.53177411999974</v>
      </c>
      <c r="L160" s="11">
        <v>-95.184307099999955</v>
      </c>
      <c r="M160" s="10">
        <f t="shared" si="93"/>
        <v>17.377124540000111</v>
      </c>
      <c r="N160" s="11">
        <v>23.52626564000019</v>
      </c>
      <c r="O160" s="11">
        <v>-6.1491411000000795</v>
      </c>
      <c r="P160" s="9">
        <v>147</v>
      </c>
    </row>
    <row r="161" spans="1:16" s="20" customFormat="1" ht="14.1" customHeight="1" x14ac:dyDescent="0.2">
      <c r="A161" s="8">
        <v>148</v>
      </c>
      <c r="B161" s="37" t="s">
        <v>41</v>
      </c>
      <c r="C161" s="12">
        <f t="shared" si="91"/>
        <v>-1227.1364772500001</v>
      </c>
      <c r="D161" s="12">
        <v>214.54717655000002</v>
      </c>
      <c r="E161" s="12">
        <v>-219.05812280000001</v>
      </c>
      <c r="F161" s="12">
        <v>-366.04648830000002</v>
      </c>
      <c r="G161" s="12">
        <v>-856.57904270000006</v>
      </c>
      <c r="H161" s="12">
        <f t="shared" si="92"/>
        <v>-5550.2990898200005</v>
      </c>
      <c r="I161" s="13">
        <v>917.26926772000002</v>
      </c>
      <c r="J161" s="13">
        <v>-2690.2399072999997</v>
      </c>
      <c r="K161" s="13">
        <v>-4139.4189784200007</v>
      </c>
      <c r="L161" s="13">
        <v>362.09052817999986</v>
      </c>
      <c r="M161" s="12">
        <f>N161+O161</f>
        <v>835.00423870999998</v>
      </c>
      <c r="N161" s="13">
        <v>789.09434454999996</v>
      </c>
      <c r="O161" s="13">
        <v>45.90989416</v>
      </c>
      <c r="P161" s="9">
        <v>148</v>
      </c>
    </row>
    <row r="162" spans="1:16" s="20" customFormat="1" ht="15.95" customHeight="1" x14ac:dyDescent="0.2">
      <c r="A162" s="8">
        <v>149</v>
      </c>
      <c r="B162" s="33" t="s">
        <v>42</v>
      </c>
      <c r="C162" s="34">
        <f t="shared" ref="C162" si="94">-C14-C105</f>
        <v>-1414.6720579106313</v>
      </c>
      <c r="D162" s="34">
        <f>-D14-D105</f>
        <v>83.347872350000557</v>
      </c>
      <c r="E162" s="34">
        <f t="shared" ref="E162:O162" si="95">-E14-E105</f>
        <v>1743.8261974099996</v>
      </c>
      <c r="F162" s="34">
        <f t="shared" si="95"/>
        <v>-980.39306704000228</v>
      </c>
      <c r="G162" s="34">
        <f t="shared" si="95"/>
        <v>-2261.4530606306266</v>
      </c>
      <c r="H162" s="34">
        <f t="shared" si="95"/>
        <v>353.36166330150809</v>
      </c>
      <c r="I162" s="34">
        <f t="shared" si="95"/>
        <v>-156.61539272999892</v>
      </c>
      <c r="J162" s="34">
        <f t="shared" si="95"/>
        <v>-123.74992570999891</v>
      </c>
      <c r="K162" s="34">
        <f t="shared" si="95"/>
        <v>908.61172418149977</v>
      </c>
      <c r="L162" s="34">
        <f t="shared" si="95"/>
        <v>-274.88474243999951</v>
      </c>
      <c r="M162" s="34">
        <f t="shared" si="95"/>
        <v>-1131.5924141899995</v>
      </c>
      <c r="N162" s="34">
        <f t="shared" si="95"/>
        <v>-1307.6062367900008</v>
      </c>
      <c r="O162" s="34">
        <f t="shared" si="95"/>
        <v>176.01382259999997</v>
      </c>
      <c r="P162" s="9">
        <v>149</v>
      </c>
    </row>
    <row r="163" spans="1:16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21"/>
      <c r="O163" s="15"/>
      <c r="P163" s="15"/>
    </row>
    <row r="164" spans="1:16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</row>
    <row r="165" spans="1:16" ht="12.75" customHeight="1" x14ac:dyDescent="0.2">
      <c r="A165" s="23" t="s">
        <v>43</v>
      </c>
    </row>
    <row r="166" spans="1:16" ht="12.75" customHeight="1" x14ac:dyDescent="0.2">
      <c r="A166" s="23" t="s">
        <v>16</v>
      </c>
    </row>
    <row r="167" spans="1:16" ht="12.75" customHeight="1" x14ac:dyDescent="0.2">
      <c r="A167" s="16" t="s">
        <v>11</v>
      </c>
    </row>
    <row r="168" spans="1:16" ht="12.75" customHeight="1" x14ac:dyDescent="0.2">
      <c r="A168" s="16" t="s">
        <v>12</v>
      </c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2021-10-25T20:37:27Z</cp:lastPrinted>
  <dcterms:created xsi:type="dcterms:W3CDTF">2018-11-21T20:09:16Z</dcterms:created>
  <dcterms:modified xsi:type="dcterms:W3CDTF">2021-11-19T16:58:22Z</dcterms:modified>
</cp:coreProperties>
</file>